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uma\AppData\Local\Temp\Rar$DIa8888.9443\"/>
    </mc:Choice>
  </mc:AlternateContent>
  <xr:revisionPtr revIDLastSave="0" documentId="13_ncr:1_{CCA73B44-2373-4B07-84DD-FFB00365237E}" xr6:coauthVersionLast="45" xr6:coauthVersionMax="45" xr10:uidLastSave="{00000000-0000-0000-0000-000000000000}"/>
  <bookViews>
    <workbookView xWindow="-120" yWindow="-120" windowWidth="20730" windowHeight="11160" firstSheet="1" activeTab="10" xr2:uid="{00000000-000D-0000-FFFF-FFFF00000000}"/>
  </bookViews>
  <sheets>
    <sheet name="прил1" sheetId="9" r:id="rId1"/>
    <sheet name="прил2" sheetId="40" r:id="rId2"/>
    <sheet name="прил3" sheetId="41" r:id="rId3"/>
    <sheet name="прил4" sheetId="42" r:id="rId4"/>
    <sheet name="прил5" sheetId="43" r:id="rId5"/>
    <sheet name="прил6" sheetId="44" r:id="rId6"/>
    <sheet name="прил7" sheetId="45" r:id="rId7"/>
    <sheet name="прил8" sheetId="46" r:id="rId8"/>
    <sheet name="прил9" sheetId="39" r:id="rId9"/>
    <sheet name="прил10" sheetId="37" r:id="rId10"/>
    <sheet name="прил11" sheetId="38" r:id="rId11"/>
  </sheets>
  <definedNames>
    <definedName name="_xlnm._FilterDatabase" localSheetId="1" hidden="1">прил2!$A$18:$K$683</definedName>
    <definedName name="_xlnm._FilterDatabase" localSheetId="2" hidden="1">прил3!$A$18:$F$636</definedName>
    <definedName name="_xlnm._FilterDatabase" localSheetId="5" hidden="1">прил6!$A$18:$K$691</definedName>
    <definedName name="_xlnm._FilterDatabase" localSheetId="6" hidden="1">прил7!$A$18:$K$646</definedName>
    <definedName name="_xlnm.Print_Titles" localSheetId="0">прил1!#REF!</definedName>
    <definedName name="_xlnm.Print_Titles" localSheetId="1">прил2!$A$16:$IV$18</definedName>
    <definedName name="_xlnm.Print_Titles" localSheetId="2">прил3!$A$16:$IV$18</definedName>
    <definedName name="_xlnm.Print_Titles" localSheetId="3">прил4!$A$18:$IV$20</definedName>
    <definedName name="_xlnm.Print_Titles" localSheetId="4">прил5!$A$19:$IV$21</definedName>
    <definedName name="_xlnm.Print_Titles" localSheetId="5">прил6!$A$16:$IV$18</definedName>
    <definedName name="_xlnm.Print_Titles" localSheetId="6">прил7!$A$18:$IV$18</definedName>
    <definedName name="к_Решению_Думы__О_бюджете_Черемховского" localSheetId="7">#REF!</definedName>
    <definedName name="к_Решению_Думы__О_бюджете_Черемховского">#REF!</definedName>
    <definedName name="_xlnm.Print_Area" localSheetId="0">прил1!$A$1:$C$86</definedName>
    <definedName name="_xlnm.Print_Area" localSheetId="10">прил11!$A$1:$D$48</definedName>
    <definedName name="_xlnm.Print_Area" localSheetId="2">прил3!$A$1:$F$639</definedName>
    <definedName name="_xlnm.Print_Area" localSheetId="3">прил4!$A$1:$D$71</definedName>
    <definedName name="_xlnm.Print_Area" localSheetId="4">прил5!$A$1:$E$74</definedName>
    <definedName name="_xlnm.Print_Area" localSheetId="5">прил6!$A$1:$G$694</definedName>
    <definedName name="_xlnm.Print_Area" localSheetId="7">прил8!$A$8:$E$42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38" l="1"/>
  <c r="D34" i="38"/>
  <c r="C38" i="38"/>
  <c r="C34" i="38"/>
  <c r="C25" i="37"/>
  <c r="E38" i="46"/>
  <c r="D38" i="46"/>
  <c r="C38" i="46"/>
  <c r="H646" i="45" l="1"/>
  <c r="G646" i="45"/>
  <c r="E67" i="43"/>
  <c r="D67" i="43"/>
  <c r="E65" i="43"/>
  <c r="D65" i="43"/>
  <c r="E63" i="43"/>
  <c r="D63" i="43"/>
  <c r="E61" i="43"/>
  <c r="D61" i="43"/>
  <c r="E56" i="43"/>
  <c r="D56" i="43"/>
  <c r="E54" i="43"/>
  <c r="D54" i="43"/>
  <c r="E51" i="43"/>
  <c r="D51" i="43"/>
  <c r="E44" i="43"/>
  <c r="D44" i="43"/>
  <c r="E42" i="43"/>
  <c r="E39" i="43"/>
  <c r="D39" i="43"/>
  <c r="E35" i="43"/>
  <c r="D35" i="43"/>
  <c r="E33" i="43"/>
  <c r="D33" i="43"/>
  <c r="E31" i="43"/>
  <c r="D31" i="43"/>
  <c r="E22" i="43"/>
  <c r="D22" i="43"/>
  <c r="D64" i="42"/>
  <c r="D62" i="42"/>
  <c r="D60" i="42"/>
  <c r="D55" i="42"/>
  <c r="D53" i="42"/>
  <c r="D50" i="42"/>
  <c r="D43" i="42"/>
  <c r="D41" i="42"/>
  <c r="D37" i="42"/>
  <c r="D33" i="42"/>
  <c r="D31" i="42"/>
  <c r="D29" i="42"/>
  <c r="D21" i="42"/>
  <c r="F636" i="41"/>
  <c r="E636" i="41"/>
  <c r="C75" i="9"/>
  <c r="C49" i="9"/>
  <c r="C33" i="9"/>
  <c r="C34" i="9"/>
  <c r="D67" i="42" l="1"/>
  <c r="E70" i="43"/>
  <c r="D70" i="43"/>
  <c r="C79" i="9"/>
  <c r="C52" i="9" l="1"/>
  <c r="C37" i="38" l="1"/>
  <c r="C36" i="38" s="1"/>
  <c r="C35" i="38" s="1"/>
  <c r="C33" i="38"/>
  <c r="C32" i="38" s="1"/>
  <c r="C31" i="38" s="1"/>
  <c r="C24" i="37"/>
  <c r="C23" i="37" s="1"/>
  <c r="C22" i="37" s="1"/>
  <c r="C67" i="9"/>
  <c r="C60" i="9"/>
  <c r="D18" i="39"/>
  <c r="C18" i="39"/>
  <c r="D37" i="38"/>
  <c r="D36" i="38" s="1"/>
  <c r="D35" i="38" s="1"/>
  <c r="D33" i="38"/>
  <c r="D32" i="38" s="1"/>
  <c r="D31" i="38" s="1"/>
  <c r="D22" i="39"/>
  <c r="C22" i="39"/>
  <c r="B22" i="39"/>
  <c r="B18" i="39"/>
  <c r="B16" i="39" s="1"/>
  <c r="D45" i="38"/>
  <c r="D44" i="38" s="1"/>
  <c r="D40" i="38" s="1"/>
  <c r="C45" i="38"/>
  <c r="C44" i="38" s="1"/>
  <c r="C40" i="38" s="1"/>
  <c r="D28" i="38"/>
  <c r="C28" i="38"/>
  <c r="D26" i="38"/>
  <c r="C26" i="38"/>
  <c r="C25" i="38" s="1"/>
  <c r="D25" i="38"/>
  <c r="D23" i="38"/>
  <c r="C23" i="38"/>
  <c r="D21" i="38"/>
  <c r="C21" i="38"/>
  <c r="C36" i="37"/>
  <c r="C35" i="37" s="1"/>
  <c r="C31" i="37" s="1"/>
  <c r="C28" i="37"/>
  <c r="C27" i="37" s="1"/>
  <c r="C26" i="37" s="1"/>
  <c r="C19" i="37"/>
  <c r="C17" i="37"/>
  <c r="C12" i="37"/>
  <c r="C11" i="37" s="1"/>
  <c r="C16" i="39" l="1"/>
  <c r="D16" i="39"/>
  <c r="D20" i="38"/>
  <c r="C21" i="37"/>
  <c r="C16" i="37"/>
  <c r="D30" i="38"/>
  <c r="C20" i="38"/>
  <c r="C30" i="38"/>
  <c r="C10" i="37" l="1"/>
  <c r="D19" i="38"/>
  <c r="C19" i="38"/>
  <c r="C82" i="9" l="1"/>
  <c r="C45" i="9"/>
  <c r="C42" i="9" l="1"/>
  <c r="C26" i="9"/>
  <c r="C69" i="9"/>
  <c r="C57" i="9"/>
  <c r="C51" i="9"/>
  <c r="C48" i="9" s="1"/>
  <c r="C36" i="9"/>
  <c r="C31" i="9"/>
  <c r="C24" i="9"/>
  <c r="C22" i="9"/>
  <c r="C21" i="9" l="1"/>
  <c r="C56" i="9"/>
  <c r="C55" i="9" s="1"/>
  <c r="C84" i="9" l="1"/>
</calcChain>
</file>

<file path=xl/sharedStrings.xml><?xml version="1.0" encoding="utf-8"?>
<sst xmlns="http://schemas.openxmlformats.org/spreadsheetml/2006/main" count="8199" uniqueCount="827">
  <si>
    <t>(тыс. рублей)</t>
  </si>
  <si>
    <t>Наименование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</si>
  <si>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</si>
  <si>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</si>
  <si>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</si>
  <si>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</si>
  <si>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</si>
  <si>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</si>
  <si>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</si>
  <si>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</si>
  <si>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</si>
  <si>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</si>
  <si>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</si>
  <si>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</si>
  <si>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</si>
  <si>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</si>
  <si>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</si>
  <si>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</si>
  <si>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</si>
  <si>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</si>
  <si>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</si>
  <si>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</si>
  <si>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</si>
  <si>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</si>
  <si>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</si>
  <si>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</si>
  <si>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</si>
  <si>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</si>
  <si>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</si>
  <si>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</si>
  <si>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</si>
  <si>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</si>
  <si>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</si>
  <si>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</si>
  <si>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</si>
  <si>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</si>
  <si>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</si>
  <si>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</si>
  <si>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000 113 01000 00 0000 130</t>
  </si>
  <si>
    <t>Доходы от компенсации затрат государства</t>
  </si>
  <si>
    <t>000 113 02000 00 0000 130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</si>
  <si>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</si>
  <si>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</si>
  <si>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</si>
  <si>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</si>
  <si>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</si>
  <si>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</si>
  <si>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</si>
  <si>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</si>
  <si>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</si>
  <si>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</si>
  <si>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</si>
  <si>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</si>
  <si>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Платежи в целях возмещения причиненного ущерба (убытков)</t>
  </si>
  <si>
    <t>000 1 16 10000 00 0000 140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</si>
  <si>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</si>
  <si>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</si>
  <si>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</si>
  <si>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</si>
  <si>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</si>
  <si>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</si>
  <si>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</si>
  <si>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000 2 02 00000 00 0000 000</t>
  </si>
  <si>
    <t>ДОТАЦИИИ БЮДЖЕТАМ БЮДЖЕТНОЙ СИСТЕМЫ РФ</t>
  </si>
  <si>
    <t>000 2 02 10000 00 0000 150</t>
  </si>
  <si>
    <t>Дотации бюджетам на выравнивание бюджетной обеспеченности</t>
  </si>
  <si>
    <t>000 2 02 15001 00 0000 150</t>
  </si>
  <si>
    <t>Дотации бюджетам на поддержку мер  по обеспечению сбалансированности  бюджетов</t>
  </si>
  <si>
    <t>000 2 02 15002 00 0000 150</t>
  </si>
  <si>
    <t>СУБСИДИИ БЮДЖЕТАМ БЮДЖЕТНОЙ СИСТЕМЫ РФ (межбюджетные субсидии)</t>
  </si>
  <si>
    <t>000 2 02 20000 00 0000 150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</si>
  <si>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</si>
  <si>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000 202 20077 00 0000 150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</si>
  <si>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</si>
  <si>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000 202 25097 00 0000 150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</si>
  <si>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</si>
  <si>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</si>
  <si>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</si>
  <si>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000 202 25467 00 0000 150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</si>
  <si>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</si>
  <si>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</si>
  <si>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Субсидия бюджетам муниципальных районов на поддержку отрасли культуры</t>
  </si>
  <si>
    <t>000 202 25519 00 0000 150</t>
  </si>
  <si>
    <t>Прочие субсидии</t>
  </si>
  <si>
    <t>000 2 02 29999 00 0000 150</t>
  </si>
  <si>
    <t>СУБВЕНЦИИ БЮДЖЕТАМ БЮДЖЕТНОЙ СИСТЕМЫ РФ</t>
  </si>
  <si>
    <t>000 2 02 30000 00 0000 150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</si>
  <si>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</si>
  <si>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</si>
  <si>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</si>
  <si>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</si>
  <si>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</si>
  <si>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</si>
  <si>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</si>
  <si>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</si>
  <si>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Прочие субвенции</t>
  </si>
  <si>
    <t>000 2 02 39999 00 0000 150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</si>
  <si>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</si>
  <si>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</si>
  <si>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</si>
  <si>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</si>
  <si>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</si>
  <si>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</si>
  <si>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</si>
  <si>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</si>
  <si>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</si>
  <si>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ВОЗВРАТ ОТСТАКОВ СУБСИДИЙ И СУБВЕНЦИЙ</t>
  </si>
  <si>
    <t>000 2 19 00000 00 0000 000</t>
  </si>
  <si>
    <t>Возврат остатков субсидий и субвенций из бюджетов муниципальных районов</t>
  </si>
  <si>
    <t>000 2 19 60010 05 0000 150</t>
  </si>
  <si>
    <t>ИТОГО ДОХОДОВ</t>
  </si>
  <si>
    <t>Начальник финансового управления</t>
  </si>
  <si>
    <t>Ю.Н. Гайдук</t>
  </si>
  <si>
    <t xml:space="preserve">Прогнозируемые доходы бюджета Черемховского районного муниципального образования на 2022 год </t>
  </si>
  <si>
    <t xml:space="preserve">Прогноз на 2022 год 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</si>
  <si>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</si>
  <si>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</si>
  <si>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</si>
  <si>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</si>
  <si>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</si>
  <si>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</si>
  <si>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</si>
  <si>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</si>
  <si>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000 2 07 05020 00 0000 180</t>
  </si>
  <si>
    <t xml:space="preserve">Муниципальная программа "Развитие образования Черемховского района" </t>
  </si>
  <si>
    <t>6100000000</t>
  </si>
  <si>
    <t/>
  </si>
  <si>
    <t xml:space="preserve">Подпрограмма "Развитие дошкольного, общего и дополнительного образования" 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</si>
  <si>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</si>
  <si>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</si>
  <si>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</si>
  <si>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</si>
  <si>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</si>
  <si>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</si>
  <si>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</si>
  <si>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</si>
  <si>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</si>
  <si>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</si>
  <si>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</si>
  <si>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</si>
  <si>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</si>
  <si>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</si>
  <si>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</si>
  <si>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</si>
  <si>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</si>
  <si>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</si>
  <si>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</si>
  <si>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</si>
  <si>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</si>
  <si>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Мероприятия по капитальному ремонту образовательных организаций</t>
  </si>
  <si>
    <t>61101S2050</t>
  </si>
  <si>
    <t>Реализация мероприятий перечня проектов народных инициатив</t>
  </si>
  <si>
    <t>61101S2370</t>
  </si>
  <si>
    <t>Реализация мероприятий по соблюдению требований к антитеррористической защищенности объектов (территорий) муниципальных образовательных организаций в Иркутской области</t>
  </si>
  <si>
    <t>61101S2949</t>
  </si>
  <si>
    <t>Основное мероприятие: Повышение эффективности общего образования</t>
  </si>
  <si>
    <t>6110200000</t>
  </si>
  <si>
    <t>6110220001</t>
  </si>
  <si>
    <t>Общее образование</t>
  </si>
  <si>
    <t>Капитальный ремонт учреждений образования, культуры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</si>
  <si>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</si>
  <si>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</si>
  <si>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</si>
  <si>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</si>
  <si>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</si>
  <si>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</si>
  <si>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</si>
  <si>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</si>
  <si>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</si>
  <si>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</si>
  <si>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</si>
  <si>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</si>
  <si>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</si>
  <si>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6110253031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</si>
  <si>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</si>
  <si>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</si>
  <si>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</si>
  <si>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6110273050</t>
  </si>
  <si>
    <t>Охрана семьи и детства</t>
  </si>
  <si>
    <t>Осуществление областных государственных полномочий по обеспечению бесплатным двухразовым питанием детей-инвалидов</t>
  </si>
  <si>
    <t>6110273180</t>
  </si>
  <si>
    <t>Социальное обеспечение и иные выплаты населению</t>
  </si>
  <si>
    <t>300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</si>
  <si>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</si>
  <si>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61102L3041</t>
  </si>
  <si>
    <t>Реализация мероприятий по модернизации школьных систем образования</t>
  </si>
  <si>
    <t>61102S2050</t>
  </si>
  <si>
    <t>61102S2370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</si>
  <si>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</si>
  <si>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</si>
  <si>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 xml:space="preserve"> 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</si>
  <si>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61102S2928</t>
  </si>
  <si>
    <t>61102S2949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</si>
  <si>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</si>
  <si>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</si>
  <si>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</si>
  <si>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61102S2976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</si>
  <si>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</si>
  <si>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</si>
  <si>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</si>
  <si>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</si>
  <si>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6110320003</t>
  </si>
  <si>
    <t>6110320100</t>
  </si>
  <si>
    <t>6110320290</t>
  </si>
  <si>
    <t>61103S2370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</si>
  <si>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</si>
  <si>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61103S2972</t>
  </si>
  <si>
    <t>Региональный проект «Успех каждого ребенка»</t>
  </si>
  <si>
    <t>611E200000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</si>
  <si>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</si>
  <si>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611E250971</t>
  </si>
  <si>
    <t xml:space="preserve">Подпрограмма "Обеспечение реализации муниципальной программы и прочие мероприятия в области образования" </t>
  </si>
  <si>
    <t>6120000000</t>
  </si>
  <si>
    <t>Основное мероприятие: Муниципальное управление в сфере образования</t>
  </si>
  <si>
    <t>6120100000</t>
  </si>
  <si>
    <t>6120120100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</si>
  <si>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</si>
  <si>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</si>
  <si>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</si>
  <si>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</si>
  <si>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61201S2972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</si>
  <si>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</si>
  <si>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</si>
  <si>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</si>
  <si>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</si>
  <si>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</si>
  <si>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</si>
  <si>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</si>
  <si>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</si>
  <si>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Основное мероприятие: Развитие системы отдыха и оздоровления</t>
  </si>
  <si>
    <t>6120400000</t>
  </si>
  <si>
    <t>6120420003</t>
  </si>
  <si>
    <t>Молодежная политика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</si>
  <si>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</si>
  <si>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</si>
  <si>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 xml:space="preserve">Муниципальная программа "Сохранение и развитие культуры в Черемховском районном муниципальном образовании " </t>
  </si>
  <si>
    <t>6200000000</t>
  </si>
  <si>
    <t xml:space="preserve">Подпрограмма "Укрепление единого культурного пространства на территории Черемховского районного муниципального образования" </t>
  </si>
  <si>
    <t>6210000000</t>
  </si>
  <si>
    <t>Основное мероприятие: Музейное дело</t>
  </si>
  <si>
    <t>6210100000</t>
  </si>
  <si>
    <t>6210120100</t>
  </si>
  <si>
    <t>Культура</t>
  </si>
  <si>
    <t>6210120290</t>
  </si>
  <si>
    <t>62101S2370</t>
  </si>
  <si>
    <t>62101S2972</t>
  </si>
  <si>
    <t>Основное мероприятие: Организация библиотечного обслуживания</t>
  </si>
  <si>
    <t>6210200000</t>
  </si>
  <si>
    <t>6210220290</t>
  </si>
  <si>
    <t>Государственная поддержка отрасли культуры (Мероприятия по модернизации библиотек в части комплектования книжных фондов библиотек муниципальных образований)</t>
  </si>
  <si>
    <t>62102L519A</t>
  </si>
  <si>
    <t>Мероприятия по капитальному ремонту объектов муниципальной собственности в сфере культуры</t>
  </si>
  <si>
    <t>62102S2120</t>
  </si>
  <si>
    <t>62102S2370</t>
  </si>
  <si>
    <t>62102S2972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</si>
  <si>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</si>
  <si>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</si>
  <si>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</si>
  <si>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</si>
  <si>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6210320100</t>
  </si>
  <si>
    <t>6210320290</t>
  </si>
  <si>
    <t>62103S2370</t>
  </si>
  <si>
    <t>62103S2972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</si>
  <si>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</si>
  <si>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</si>
  <si>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</si>
  <si>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</si>
  <si>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6210420290</t>
  </si>
  <si>
    <t>62104S2370</t>
  </si>
  <si>
    <t>62104S2972</t>
  </si>
  <si>
    <t>Подпрограмма "Обеспечение реализации муниципальной программы и прочие мероприятия в области культуры"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</si>
  <si>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</si>
  <si>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</si>
  <si>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</si>
  <si>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</si>
  <si>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</si>
  <si>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</si>
  <si>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62201S2972</t>
  </si>
  <si>
    <t xml:space="preserve">Муниципальная программа "Жилищно-коммунальный комплекс и развитие инфраструктуры в Черемховском районном муниципальном образовании" </t>
  </si>
  <si>
    <t>6300000000</t>
  </si>
  <si>
    <t xml:space="preserve">Подпрограмма "Устойчивое развитие сельских территорий Черемховского районного муниципального образования" </t>
  </si>
  <si>
    <t>6310000000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</si>
  <si>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</si>
  <si>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</si>
  <si>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Развитие сети общеобразовательных организаций в сельской местности (выполнение проектных и изыскательских работ)</t>
  </si>
  <si>
    <t>6310120065</t>
  </si>
  <si>
    <t>Капитальные вложения в объекты государственной (муниципальной) собственности</t>
  </si>
  <si>
    <t>400</t>
  </si>
  <si>
    <t>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ситуацией, сложившейся в результате паводка, вызванного сильными дождями, прошедшими в июне-июле 2019 года на территории Иркутской области</t>
  </si>
  <si>
    <t>6310174140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</si>
  <si>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</si>
  <si>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</si>
  <si>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</si>
  <si>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</si>
  <si>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Другие общегосударственные вопросы</t>
  </si>
  <si>
    <t>Поощрение общественных инициатив для активизации деятельности территориального общественного самоуправления</t>
  </si>
  <si>
    <t>6310300000</t>
  </si>
  <si>
    <t>Проведение конкурса "Лучший проект территориального общественного самоуправления на территории Черемховского районного муниципального образования"</t>
  </si>
  <si>
    <t>6310320069</t>
  </si>
  <si>
    <t xml:space="preserve">Подпрограмма "Охрана окружающей среды на территории Черемховского районного муниципального образования" </t>
  </si>
  <si>
    <t>6320000000</t>
  </si>
  <si>
    <t>Основное мероприятие: Снижение негативного влияния отходов на состояние окружающей среды</t>
  </si>
  <si>
    <t>6320200000</t>
  </si>
  <si>
    <t>Мероприятия по сбору, транспортированию и утилизации (захоронение) твердых коммунальных отходов с несанкционированных мест размещения отходов</t>
  </si>
  <si>
    <t>6320220012</t>
  </si>
  <si>
    <t>Другие вопросы в области охраны окружающей среды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</si>
  <si>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</si>
  <si>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</si>
  <si>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</si>
  <si>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6320373120</t>
  </si>
  <si>
    <t>Сельское хозяйство и рыболовство</t>
  </si>
  <si>
    <t xml:space="preserve">Подпрограмма "Энергосбережение и повышение энергетической эффективности на территории Черемховского районного муниципального образования" 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</si>
  <si>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</si>
  <si>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</si>
  <si>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</si>
  <si>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</si>
  <si>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</si>
  <si>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</si>
  <si>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</si>
  <si>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</si>
  <si>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Подпрограмма "Обеспечение реализации муниципальной программы и прочие мероприятия в области жилищно-коммунального хозяйства" 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</si>
  <si>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</si>
  <si>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</si>
  <si>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</si>
  <si>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</si>
  <si>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</si>
  <si>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63401S2972</t>
  </si>
  <si>
    <t>Основное мероприятие: Осуществление отдельных областных государственных полномочий</t>
  </si>
  <si>
    <t>6340200000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</si>
  <si>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</si>
  <si>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6340273040</t>
  </si>
  <si>
    <t>Социальное обеспечение населения</t>
  </si>
  <si>
    <t xml:space="preserve">Подпрограмма "Градостроительная политика на территории Черемховского районного муниципального образования" </t>
  </si>
  <si>
    <t>6350000000</t>
  </si>
  <si>
    <t>Основное мероприятие: Внесение изменений в Схему территориального планирования Черемховского района</t>
  </si>
  <si>
    <t>6350100000</t>
  </si>
  <si>
    <t>Подготовка реестра внесения изменений в Схему территориального планирования Черемховского района</t>
  </si>
  <si>
    <t>6350120060</t>
  </si>
  <si>
    <t>Другие вопросы в области национальной экономики</t>
  </si>
  <si>
    <t xml:space="preserve">Муниципальная программа "Управление муниципальными финансами Черемховского районного муниципального образования" </t>
  </si>
  <si>
    <t>6400000000</t>
  </si>
  <si>
    <t xml:space="preserve"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</si>
  <si>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</si>
  <si>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</si>
  <si>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</si>
  <si>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</si>
  <si>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</si>
  <si>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</si>
  <si>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</si>
  <si>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</si>
  <si>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6410173200</t>
  </si>
  <si>
    <t>64101S2972</t>
  </si>
  <si>
    <t>Основное мероприятие: Управление муниципальным долгом</t>
  </si>
  <si>
    <t>6410200000</t>
  </si>
  <si>
    <t>Обслуживание муниципального долга</t>
  </si>
  <si>
    <t>6410220013</t>
  </si>
  <si>
    <t>Обслуживание государственного (муниципального) долга</t>
  </si>
  <si>
    <t>700</t>
  </si>
  <si>
    <t>Обслуживание государственного внутреннего и муниципального долга</t>
  </si>
  <si>
    <t xml:space="preserve"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</si>
  <si>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</si>
  <si>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</si>
  <si>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</si>
  <si>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Выравнивание уровня бюджетной обеспеченности поселений</t>
  </si>
  <si>
    <t>6420120014</t>
  </si>
  <si>
    <t>Межбюджетные трансферты</t>
  </si>
  <si>
    <t>500</t>
  </si>
  <si>
    <t>Дотации на выравнивание бюджетной обеспеченности субъектов Российской Федерации и муниципальных образований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</si>
  <si>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</si>
  <si>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</si>
  <si>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Прочие межбюджетные трансферты общего характера</t>
  </si>
  <si>
    <t>6420173200</t>
  </si>
  <si>
    <t xml:space="preserve">Муниципальная программа "Управление муниципальным имуществом Черемховского районного муниципального образования" 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</si>
  <si>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</si>
  <si>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</si>
  <si>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</si>
  <si>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</si>
  <si>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</si>
  <si>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</si>
  <si>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</si>
  <si>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</si>
  <si>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</si>
  <si>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</si>
  <si>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</si>
  <si>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</si>
  <si>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</si>
  <si>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</si>
  <si>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</si>
  <si>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</si>
  <si>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</si>
  <si>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</si>
  <si>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</si>
  <si>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</si>
  <si>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</si>
  <si>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</si>
  <si>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</si>
  <si>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</si>
  <si>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муниципального задания МБУ "Проект-сметСервис"</t>
  </si>
  <si>
    <t>6520120022</t>
  </si>
  <si>
    <t>65201S2972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</si>
  <si>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</si>
  <si>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</si>
  <si>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</si>
  <si>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</si>
  <si>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</si>
  <si>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образования"</t>
  </si>
  <si>
    <t>6530000000</t>
  </si>
  <si>
    <t>Основное мероприятие: Управление муниципальной собственностью</t>
  </si>
  <si>
    <t>6530100000</t>
  </si>
  <si>
    <t>6530120100</t>
  </si>
  <si>
    <t>6530120190</t>
  </si>
  <si>
    <t>65301S2972</t>
  </si>
  <si>
    <t xml:space="preserve">Муниципальная программа "Муниципальное управление в Черемховском районном муниципальном образовании" </t>
  </si>
  <si>
    <t>6600000000</t>
  </si>
  <si>
    <t>Подпрограмма "Развитие системы управления муниципальным образованием"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</si>
  <si>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</si>
  <si>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</si>
  <si>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</si>
  <si>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</si>
  <si>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</si>
  <si>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</si>
  <si>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</si>
  <si>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</si>
  <si>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</si>
  <si>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</si>
  <si>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</si>
  <si>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</si>
  <si>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</si>
  <si>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</si>
  <si>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</si>
  <si>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</si>
  <si>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</si>
  <si>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</si>
  <si>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</si>
  <si>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</si>
  <si>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</si>
  <si>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</si>
  <si>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</si>
  <si>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</si>
  <si>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</si>
  <si>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</si>
  <si>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</si>
  <si>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66105S2972</t>
  </si>
  <si>
    <t>Основное мероприятие: Обеспечение деятельности мэра муниципального района</t>
  </si>
  <si>
    <t>6610600000</t>
  </si>
  <si>
    <t>66106S2972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</si>
  <si>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</si>
  <si>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</si>
  <si>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</si>
  <si>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</si>
  <si>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</si>
  <si>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</si>
  <si>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</si>
  <si>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</si>
  <si>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</si>
  <si>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</si>
  <si>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</si>
  <si>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</si>
  <si>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</si>
  <si>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</si>
  <si>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</si>
  <si>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</si>
  <si>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Подпрограмма "Развитие предпринимательства"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</si>
  <si>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</si>
  <si>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</si>
  <si>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</si>
  <si>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</si>
  <si>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</si>
  <si>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</t>
  </si>
  <si>
    <t>6700000000</t>
  </si>
  <si>
    <t>Подпрограмма "Повышение безопасности дорожного движения в Черемховском районном муниципальном образовании"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</si>
  <si>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</si>
  <si>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</si>
  <si>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</si>
  <si>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</si>
  <si>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</si>
  <si>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</si>
  <si>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</si>
  <si>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Дорожное хозяйство (дорожные фонды)</t>
  </si>
  <si>
    <t>Подпрограмма "Улучшение условий и охраны труда в Черемховском районном муниципальном образовании"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</si>
  <si>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</si>
  <si>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</si>
  <si>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</si>
  <si>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</si>
  <si>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</si>
  <si>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</si>
  <si>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</si>
  <si>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</si>
  <si>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</si>
  <si>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</si>
  <si>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</si>
  <si>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</si>
  <si>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</si>
  <si>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</si>
  <si>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</si>
  <si>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</si>
  <si>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</si>
  <si>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</si>
  <si>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</si>
  <si>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</si>
  <si>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</si>
  <si>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</si>
  <si>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</si>
  <si>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</si>
  <si>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</si>
  <si>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Другие вопросы в области национальной безопасности и правоохранительной деятельности</t>
  </si>
  <si>
    <t>67302S2972</t>
  </si>
  <si>
    <t>Муниципальная программа "Развитие молодежной политики, физической культуры, спорта и туризма в Черемховском районном муниципальном образовании"</t>
  </si>
  <si>
    <t>6800000000</t>
  </si>
  <si>
    <t>Подпрограмма "Молодежная политика в Черемховском районном муниципальном образовании"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</si>
  <si>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</si>
  <si>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</si>
  <si>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</si>
  <si>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</si>
  <si>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</si>
  <si>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</si>
  <si>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</si>
  <si>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Подпрограмма "Развитие физической культуры и спорта в Черемховском районном муниципальном образовании"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</si>
  <si>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</si>
  <si>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</si>
  <si>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</si>
  <si>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</si>
  <si>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</si>
  <si>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Физическая культура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</si>
  <si>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</si>
  <si>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</si>
  <si>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</si>
  <si>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</si>
  <si>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</si>
  <si>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</si>
  <si>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</si>
  <si>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</si>
  <si>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</si>
  <si>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</si>
  <si>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</si>
  <si>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68202S2390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</si>
  <si>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</si>
  <si>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</si>
  <si>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Подпрограмма "Молодым семьям – доступное жилье"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</si>
  <si>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</si>
  <si>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</si>
  <si>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</si>
  <si>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</si>
  <si>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</si>
  <si>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</si>
  <si>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</si>
  <si>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</si>
  <si>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</si>
  <si>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районе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</si>
  <si>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</si>
  <si>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</si>
  <si>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</si>
  <si>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</si>
  <si>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</si>
  <si>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Подпрограмма "Развитие туризма в Черемховском районном муниципальном образовании"</t>
  </si>
  <si>
    <t>6850000000</t>
  </si>
  <si>
    <t>Основное мероприятие: Вовлечение широких слоев населения в мероприятия туристской направленности</t>
  </si>
  <si>
    <t>6850100000</t>
  </si>
  <si>
    <t>Командное первенство рыболовов по подледной ловле рыбы в Черемховском районе</t>
  </si>
  <si>
    <t>6850120066</t>
  </si>
  <si>
    <t>Событийно-туристический фестиваль в Черемховском районе "Сибирский трофей"</t>
  </si>
  <si>
    <t>6850120067</t>
  </si>
  <si>
    <t>Основное мероприятие: Реализация мероприятий, направленных на информирование и обучение граждан о Черемховском районе</t>
  </si>
  <si>
    <t>6850200000</t>
  </si>
  <si>
    <t>Печать и издание наглядно-демонстрационных материалов и рекламной продукции</t>
  </si>
  <si>
    <t>6850220068</t>
  </si>
  <si>
    <t>Муниципальная программа "Здоровье населения в Черемховском районном муниципальном образовании"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</si>
  <si>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</si>
  <si>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</si>
  <si>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</si>
  <si>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</si>
  <si>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6900120047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</si>
  <si>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</si>
  <si>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</si>
  <si>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6900120048</t>
  </si>
  <si>
    <t>Оплата за обучение студентов в средних специальных учебных заведениях</t>
  </si>
  <si>
    <t>6900120147</t>
  </si>
  <si>
    <t>Муниципальная программа "Социальная поддержка населения Черемховского районного муниципального образования"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</si>
  <si>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</si>
  <si>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</si>
  <si>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</si>
  <si>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</si>
  <si>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</si>
  <si>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</si>
  <si>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</si>
  <si>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</si>
  <si>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</si>
  <si>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</si>
  <si>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</si>
  <si>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</si>
  <si>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Подпрограмма "Поддержка мероприятий, проводимых для пожилых людей на территории Черемховского районного муниципального образования"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</si>
  <si>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</si>
  <si>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</si>
  <si>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</si>
  <si>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защитника Отечества</t>
  </si>
  <si>
    <t>7020120054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</si>
  <si>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</si>
  <si>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</si>
  <si>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</si>
  <si>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</si>
  <si>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</si>
  <si>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</si>
  <si>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</si>
  <si>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</si>
  <si>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</si>
  <si>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</si>
  <si>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Чествование тружеников тыла, вдов участников ВОВ, детей войны, ветеранов труда, почетных граждан Черемховского районного муниципального образования в юбилейные даты с 80 лет, а также лиц старше 90 лет ежегодно в дни рождения</t>
  </si>
  <si>
    <t>7020120159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</si>
  <si>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</si>
  <si>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</si>
  <si>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</si>
  <si>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</si>
  <si>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</si>
  <si>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</si>
  <si>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80101S2972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</si>
  <si>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</si>
  <si>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управления представительного органа муниципального образования</t>
  </si>
  <si>
    <t>8010200000</t>
  </si>
  <si>
    <t>8010220190</t>
  </si>
  <si>
    <t>80102S2972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</si>
  <si>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</si>
  <si>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</si>
  <si>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</si>
  <si>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</si>
  <si>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80201S2972</t>
  </si>
  <si>
    <t>Аппарат управления контрольно - счетной палаты муниципального образования</t>
  </si>
  <si>
    <t>8020200000</t>
  </si>
  <si>
    <t>8020220100</t>
  </si>
  <si>
    <t>8020220190</t>
  </si>
  <si>
    <t>80202S2972</t>
  </si>
  <si>
    <t>Проведение выборов и референдумов</t>
  </si>
  <si>
    <t>8030000000</t>
  </si>
  <si>
    <t>Проведение выборов главы муниципального образования</t>
  </si>
  <si>
    <t>8030100000</t>
  </si>
  <si>
    <t>Обеспечение проведения выборов и референдумов</t>
  </si>
  <si>
    <t>Проведение выборов депутатов представительного органа муниципального образования</t>
  </si>
  <si>
    <t>8030200000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</si>
  <si>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</si>
  <si>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</si>
  <si>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</si>
  <si>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</si>
  <si>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</si>
  <si>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</si>
  <si>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</si>
  <si>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</si>
  <si>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</si>
  <si>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</si>
  <si>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</si>
  <si>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</si>
  <si>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</si>
  <si>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</si>
  <si>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</si>
  <si>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8060121060</t>
  </si>
  <si>
    <t>80601S2370</t>
  </si>
  <si>
    <t>Отдел по культуре и библиотечному обслуживанию АЧРМО</t>
  </si>
  <si>
    <t>ОБРАЗОВАНИЕ</t>
  </si>
  <si>
    <t>КУЛЬТУРА, КИНЕМАТОГРАФИЯ</t>
  </si>
  <si>
    <t>Отдел образования АЧРМО</t>
  </si>
  <si>
    <t>СОЦИАЛЬНАЯ ПОЛИТИКА</t>
  </si>
  <si>
    <t>Финансовое управление администрации ЧРМО</t>
  </si>
  <si>
    <t>ОБЩЕГОСУДАРСТВЕННЫЕ ВОПРОСЫ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</si>
  <si>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</si>
  <si>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</si>
  <si>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Комитет по управлению муниципальным имуществом ЧРМО</t>
  </si>
  <si>
    <t>НАЦИОНАЛЬНАЯ ЭКОНОМИКА</t>
  </si>
  <si>
    <t>ЖИЛИЩНО-КОММУНАЛЬНОЕ ХОЗЯЙСТВО</t>
  </si>
  <si>
    <t>СРЕДСТВА МАССОВОЙ ИНФОРМАЦИИ</t>
  </si>
  <si>
    <t>Дума ЧРМО</t>
  </si>
  <si>
    <t>Администрация ЧРМО</t>
  </si>
  <si>
    <t>НАЦИОНАЛЬНАЯ ОБОРОНА</t>
  </si>
  <si>
    <t>ЗДРАВООХРАНЕНИЕ</t>
  </si>
  <si>
    <t>ФИЗИЧЕСКАЯ КУЛЬТУРА И СПОРТ</t>
  </si>
  <si>
    <t>Управление жилищно-коммунального хозяйства, строительства, транспорта, связи и экологии АЧРМО</t>
  </si>
  <si>
    <t>НАЦИОНАЛЬНАЯ БЕЗОПАСНОСТЬ И ПРАВООХРАНИТЕЛЬНАЯ ДЕЯТЕЛЬНОСТЬ</t>
  </si>
  <si>
    <t>ОХРАНА ОКРУЖАЮЩЕЙ СРЕДЫ</t>
  </si>
  <si>
    <t>Контрольно-счетная палата ЧРМО</t>
  </si>
  <si>
    <t>ИТОГО</t>
  </si>
  <si>
    <t>Наименование показателя</t>
  </si>
  <si>
    <t>Код</t>
  </si>
  <si>
    <t xml:space="preserve">Сумма, тыс. руб. </t>
  </si>
  <si>
    <t>целевой статьи</t>
  </si>
  <si>
    <t>вида расходов</t>
  </si>
  <si>
    <t>раздела, подраздела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</si>
  <si>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2022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</si>
  <si>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плановый период 2023 и 2024 годов</t>
  </si>
  <si>
    <t>ГРБС</t>
  </si>
  <si>
    <t>раздела</t>
  </si>
  <si>
    <t>подраздела</t>
  </si>
  <si>
    <t>Ведомственная структура расходов бюджета Черемховского районного муниципального образования на 2022 год</t>
  </si>
  <si>
    <t>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</si>
  <si>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Сумма, тыс. руб.</t>
  </si>
  <si>
    <t>Ведомственная структура расходов бюджета Черемховского районного муниципального образования на плановый период 2023 и 2024 годов</t>
  </si>
  <si>
    <t xml:space="preserve">Начальник финансового управления </t>
  </si>
  <si>
    <t>Сумма, тыс.руб.</t>
  </si>
  <si>
    <t>Распределение бюджетных ассигнований по разделам, подразделам классификации расходов бюджетов на 2022 год</t>
  </si>
  <si>
    <t>Распределение бюджетных ассигнований по разделам, подразделам классификации расходов бюджетов на плановый период 2023 и 2024 годов</t>
  </si>
  <si>
    <t>Источники внутреннего финансирования дефицита бюджета Черемховского районного муниципального образования на 2022 год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</si>
  <si>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</si>
  <si>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</si>
  <si>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</si>
  <si>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</si>
  <si>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</si>
  <si>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</si>
  <si>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Привлечение кредитов от кредитных организаций в валюте Российской Федерации</t>
  </si>
  <si>
    <t>910 01 02 00 00 00 0000 700</t>
  </si>
  <si>
    <t>Привлечение муниципальными районами кредитов от кредитных организаций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</si>
  <si>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</si>
  <si>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</si>
  <si>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</si>
  <si>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910 01 02 00 00 00 0000 810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</si>
  <si>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</si>
  <si>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</si>
  <si>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Привлечение кредитов из других бюджетов бюджетной системы Российской Федерации федеральным бюджетом в валюте Российской Федерации</t>
  </si>
  <si>
    <t>910 01 03 01 00 00 0000700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</si>
  <si>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</si>
  <si>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</si>
  <si>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</si>
  <si>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</si>
  <si>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</si>
  <si>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</si>
  <si>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</si>
  <si>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</si>
  <si>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</si>
  <si>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</si>
  <si>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</si>
  <si>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</si>
  <si>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</si>
  <si>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</si>
  <si>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</si>
  <si>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</si>
  <si>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</si>
  <si>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</si>
  <si>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</si>
  <si>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</si>
  <si>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</si>
  <si>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</si>
  <si>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</si>
  <si>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</si>
  <si>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</si>
  <si>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</si>
  <si>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</si>
  <si>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</si>
  <si>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910 01 06 05 00 00 0000 500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</si>
  <si>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</si>
  <si>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</si>
  <si>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</si>
  <si>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</si>
  <si>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</si>
  <si>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</si>
  <si>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</si>
  <si>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</si>
  <si>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</si>
  <si>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</si>
  <si>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Ю.Н.Гайдук</t>
  </si>
  <si>
    <t>Источники внутреннего финансирования дефицита бюджета Черемховского районного муниципального образования на плановый период 2023 и 2024 годов</t>
  </si>
  <si>
    <t>Программа  муниципальных внутренних заимствований Черемховского районного муниципального образования на 2022 год и плановый период 2023 и 2024 годов</t>
  </si>
  <si>
    <t>Виды долговых обязательств</t>
  </si>
  <si>
    <t>2022 год</t>
  </si>
  <si>
    <t>2023 год</t>
  </si>
  <si>
    <t>2024 год</t>
  </si>
  <si>
    <t>Объем заимствований, всего</t>
  </si>
  <si>
    <t>в том числе:</t>
  </si>
  <si>
    <t>2. Кредиты кредитных организаций в валюте Российской Федерации, в том числе:</t>
  </si>
  <si>
    <t>объем привлечения</t>
  </si>
  <si>
    <t>объем погашения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</si>
  <si>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</si>
  <si>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2 лет</t>
  </si>
  <si>
    <t xml:space="preserve">3. Бюджетные кредиты от других бюджетов бюджетной системы Российской Федерации, в том числе: </t>
  </si>
  <si>
    <t>в соответствии с бюджетным законодательством</t>
  </si>
  <si>
    <t xml:space="preserve">                Ю.Н. Гайдук</t>
  </si>
  <si>
    <t>Погашение муниципальными районами кредитов от кредитных организаций в валюте Российской Федерации</t>
  </si>
  <si>
    <t>61102L7500</t>
  </si>
  <si>
    <t>Субсидии на реализацию мероприятий по модернизации школьных систем образования</t>
  </si>
  <si>
    <t>000 202 25750 00 0000 150</t>
  </si>
  <si>
    <t xml:space="preserve">Прочие неналоговые доходы </t>
  </si>
  <si>
    <t>000 1 17 05000 00 0000 180</t>
  </si>
  <si>
    <t>Прочие безвозмездные поступления в бюджеты муниципальных районов</t>
  </si>
  <si>
    <t>000 2 07 05030 05 0000 180</t>
  </si>
  <si>
    <t>Платежи от государственных и муниципальных унитарных предприятий</t>
  </si>
  <si>
    <t>000 1 11 07000 00 0000 120</t>
  </si>
  <si>
    <t>000 2 02 49999 00 0000 150</t>
  </si>
  <si>
    <t>Прочие межбюджетные трансферты, передаваемые бюджетам</t>
  </si>
  <si>
    <t>6110120002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</si>
  <si>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</si>
  <si>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61101S2200</t>
  </si>
  <si>
    <t>61102S2200</t>
  </si>
  <si>
    <t>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</si>
  <si>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61102S2934</t>
  </si>
  <si>
    <t>Основное мероприятие: Осуществление полномочий по благоустройству территорий поселений, переданных в рамках соглашений</t>
  </si>
  <si>
    <t>6340300000</t>
  </si>
  <si>
    <t>Благоустройство территории, прилегающей к МКУК «МКЦ АЧРМО» в п. Михайловка Черемховского района</t>
  </si>
  <si>
    <t>6340320071</t>
  </si>
  <si>
    <t>Благоустройство</t>
  </si>
  <si>
    <t>Основное мероприятие: Ликвидация муниципальных унитарных предприятий</t>
  </si>
  <si>
    <t>6520300000</t>
  </si>
  <si>
    <t>Предоставление субсидии МУП "Аэропорт - Черемхово"</t>
  </si>
  <si>
    <t>6520321023</t>
  </si>
  <si>
    <t>6610620100</t>
  </si>
  <si>
    <t>62104S2120</t>
  </si>
  <si>
    <t>Региональный проект "Обеспечение качественно нового уровня развития инфраструктуры культуры ("Культурная среда")"</t>
  </si>
  <si>
    <t>621A100000</t>
  </si>
  <si>
    <t>Техническое оснащение муниципальных музеев</t>
  </si>
  <si>
    <t>621A155900</t>
  </si>
  <si>
    <t>Условно утвержденные расходы</t>
  </si>
  <si>
    <t>9900000000</t>
  </si>
  <si>
    <t>9990000000</t>
  </si>
  <si>
    <t>9999900000</t>
  </si>
  <si>
    <t>9999999999</t>
  </si>
  <si>
    <t>Неуказанный вид расходов</t>
  </si>
  <si>
    <t>000</t>
  </si>
  <si>
    <t>Распределение 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</t>
  </si>
  <si>
    <t>№п/п</t>
  </si>
  <si>
    <t>Наименование городских и сельских поселений</t>
  </si>
  <si>
    <t>Поддержка мер по обеспечению сбалансированности местных бюджетов</t>
  </si>
  <si>
    <t>Бельское</t>
  </si>
  <si>
    <t>Голуметское</t>
  </si>
  <si>
    <t xml:space="preserve">Зерновское </t>
  </si>
  <si>
    <t xml:space="preserve">Нижнеиретское </t>
  </si>
  <si>
    <t>Новогромовское</t>
  </si>
  <si>
    <t xml:space="preserve">Новостроевское </t>
  </si>
  <si>
    <t>Тальниковское</t>
  </si>
  <si>
    <t xml:space="preserve">Тунгусское </t>
  </si>
  <si>
    <t>Нераспределенный резерв</t>
  </si>
  <si>
    <t xml:space="preserve"> </t>
  </si>
  <si>
    <t>Итого:</t>
  </si>
  <si>
    <t xml:space="preserve">Михайловское </t>
  </si>
  <si>
    <t xml:space="preserve">Черемховское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</si>
</sst>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00000"/>
    <numFmt numFmtId="167" formatCode="#,##0.00000"/>
    <numFmt numFmtId="168" formatCode="#,##0.0"/>
    <numFmt numFmtId="169" formatCode="000\.00\.000\.0"/>
    <numFmt numFmtId="170" formatCode="0000000000;[Red]\-0000000000;&quot;&quot;"/>
    <numFmt numFmtId="171" formatCode="000;[Red]\-000;&quot;&quot;"/>
    <numFmt numFmtId="172" formatCode="0000;[Red]\-0000;&quot;&quot;"/>
    <numFmt numFmtId="173" formatCode="#,##0.0;[Red]\-#,##0.0;0.0"/>
    <numFmt numFmtId="174" formatCode="#,##0.00;[Red]\-#,##0.00;0.00"/>
    <numFmt numFmtId="175" formatCode="000"/>
    <numFmt numFmtId="176" formatCode="00;[Red]\-00;&quot;&quot;"/>
    <numFmt numFmtId="177" formatCode="00;[Red]\-00;&quot;₽&quot;"/>
    <numFmt numFmtId="178" formatCode="0.0"/>
    <numFmt numFmtId="179" formatCode="#,##0.00\ &quot;₽&quot;"/>
    <numFmt numFmtId="180" formatCode="_-* #,##0.0\ _₽_-;\-* #,##0.0\ _₽_-;_-* &quot;-&quot;??\ _₽_-;_-@_-"/>
  </numFmts>
  <fonts count="3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22">
    <xf numFmtId="0" fontId="0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165" fontId="1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164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0" fillId="0" borderId="0"/>
  </cellStyleXfs>
  <cellXfs count="240">
    <xf numFmtId="0" fontId="0" fillId="0" borderId="0" xfId="0"/>
    <xf numFmtId="0" fontId="10" fillId="0" borderId="0" xfId="5"/>
    <xf numFmtId="0" fontId="19" fillId="0" borderId="0" xfId="0" applyFont="1" applyAlignment="1">
      <alignment horizontal="left" readingOrder="2"/>
    </xf>
    <xf numFmtId="166" fontId="14" fillId="2" borderId="0" xfId="5" applyNumberFormat="1" applyFont="1" applyFill="1"/>
    <xf numFmtId="0" fontId="17" fillId="0" borderId="0" xfId="199" applyFont="1" applyFill="1"/>
    <xf numFmtId="0" fontId="18" fillId="2" borderId="0" xfId="199" applyFont="1" applyFill="1" applyAlignment="1">
      <alignment horizontal="center" vertical="center" wrapText="1"/>
    </xf>
    <xf numFmtId="0" fontId="18" fillId="0" borderId="0" xfId="199" applyFont="1" applyFill="1" applyAlignment="1">
      <alignment horizontal="center" vertical="center" wrapText="1"/>
    </xf>
    <xf numFmtId="166" fontId="15" fillId="0" borderId="0" xfId="5" applyNumberFormat="1" applyFont="1" applyFill="1" applyAlignment="1">
      <alignment horizontal="right"/>
    </xf>
    <xf numFmtId="0" fontId="21" fillId="0" borderId="1" xfId="199" applyFont="1" applyFill="1" applyBorder="1" applyAlignment="1">
      <alignment horizontal="center" vertical="center"/>
    </xf>
    <xf numFmtId="0" fontId="21" fillId="0" borderId="1" xfId="199" applyFont="1" applyFill="1" applyBorder="1" applyAlignment="1">
      <alignment horizontal="center" vertical="center" wrapText="1"/>
    </xf>
    <xf numFmtId="0" fontId="21" fillId="0" borderId="1" xfId="199" applyFont="1" applyFill="1" applyBorder="1"/>
    <xf numFmtId="168" fontId="10" fillId="0" borderId="0" xfId="5" applyNumberFormat="1"/>
    <xf numFmtId="0" fontId="23" fillId="0" borderId="0" xfId="5" applyFont="1"/>
    <xf numFmtId="167" fontId="23" fillId="0" borderId="0" xfId="5" applyNumberFormat="1" applyFont="1"/>
    <xf numFmtId="0" fontId="24" fillId="0" borderId="1" xfId="5" applyFont="1" applyBorder="1" applyAlignment="1">
      <alignment horizontal="center"/>
    </xf>
    <xf numFmtId="0" fontId="22" fillId="0" borderId="1" xfId="5" applyFont="1" applyBorder="1" applyAlignment="1">
      <alignment horizontal="left" wrapText="1"/>
    </xf>
    <xf numFmtId="0" fontId="24" fillId="0" borderId="1" xfId="203" applyFont="1" applyBorder="1" applyAlignment="1" applyProtection="1">
      <alignment wrapText="1"/>
    </xf>
    <xf numFmtId="0" fontId="24" fillId="0" borderId="1" xfId="5" applyFont="1" applyBorder="1" applyAlignment="1">
      <alignment horizontal="center" vertical="center" wrapText="1"/>
    </xf>
    <xf numFmtId="0" fontId="24" fillId="0" borderId="0" xfId="5" applyFont="1"/>
    <xf numFmtId="0" fontId="21" fillId="0" borderId="1" xfId="199" applyFont="1" applyFill="1" applyBorder="1" applyAlignment="1"/>
    <xf numFmtId="0" fontId="16" fillId="0" borderId="1" xfId="203" applyFont="1" applyBorder="1" applyAlignment="1" applyProtection="1">
      <alignment wrapText="1"/>
    </xf>
    <xf numFmtId="0" fontId="24" fillId="0" borderId="1" xfId="199" applyFont="1" applyFill="1" applyBorder="1" applyAlignment="1">
      <alignment horizontal="left" vertical="center" wrapText="1"/>
    </xf>
    <xf numFmtId="0" fontId="16" fillId="0" borderId="1" xfId="199" applyFont="1" applyFill="1" applyBorder="1" applyAlignment="1">
      <alignment horizontal="center" vertical="center"/>
    </xf>
    <xf numFmtId="0" fontId="21" fillId="0" borderId="1" xfId="199" applyFont="1" applyFill="1" applyBorder="1" applyAlignment="1">
      <alignment wrapText="1"/>
    </xf>
    <xf numFmtId="0" fontId="16" fillId="2" borderId="1" xfId="199" applyFont="1" applyFill="1" applyBorder="1" applyAlignment="1">
      <alignment horizontal="center" vertical="center"/>
    </xf>
    <xf numFmtId="0" fontId="10" fillId="2" borderId="0" xfId="5" applyFill="1"/>
    <xf numFmtId="0" fontId="21" fillId="2" borderId="1" xfId="199" applyFont="1" applyFill="1" applyBorder="1" applyAlignment="1">
      <alignment wrapText="1"/>
    </xf>
    <xf numFmtId="0" fontId="21" fillId="2" borderId="1" xfId="199" applyFont="1" applyFill="1" applyBorder="1" applyAlignment="1">
      <alignment horizontal="center" vertical="center"/>
    </xf>
    <xf numFmtId="0" fontId="24" fillId="0" borderId="1" xfId="5" applyFont="1" applyBorder="1" applyAlignment="1">
      <alignment wrapText="1"/>
    </xf>
    <xf numFmtId="0" fontId="23" fillId="2" borderId="0" xfId="5" applyFont="1" applyFill="1"/>
    <xf numFmtId="0" fontId="24" fillId="2" borderId="1" xfId="199" applyFont="1" applyFill="1" applyBorder="1" applyAlignment="1">
      <alignment vertical="top" wrapText="1"/>
    </xf>
    <xf numFmtId="0" fontId="24" fillId="0" borderId="1" xfId="199" applyFont="1" applyFill="1" applyBorder="1" applyAlignment="1">
      <alignment wrapText="1"/>
    </xf>
    <xf numFmtId="168" fontId="22" fillId="0" borderId="1" xfId="5" applyNumberFormat="1" applyFont="1" applyFill="1" applyBorder="1" applyAlignment="1">
      <alignment vertical="center" wrapText="1"/>
    </xf>
    <xf numFmtId="168" fontId="22" fillId="0" borderId="1" xfId="5" applyNumberFormat="1" applyFont="1" applyFill="1" applyBorder="1" applyAlignment="1" applyProtection="1">
      <alignment horizontal="center" vertical="center" wrapText="1"/>
    </xf>
    <xf numFmtId="0" fontId="24" fillId="0" borderId="1" xfId="5" applyFont="1" applyFill="1" applyBorder="1" applyAlignment="1">
      <alignment horizontal="justify" vertical="center" wrapText="1"/>
    </xf>
    <xf numFmtId="0" fontId="24" fillId="0" borderId="1" xfId="5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horizontal="justify" vertical="center" wrapText="1"/>
    </xf>
    <xf numFmtId="0" fontId="16" fillId="2" borderId="1" xfId="16" applyFont="1" applyFill="1" applyBorder="1" applyAlignment="1">
      <alignment horizontal="left" vertical="center" wrapText="1"/>
    </xf>
    <xf numFmtId="0" fontId="10" fillId="0" borderId="0" xfId="5" applyFont="1"/>
    <xf numFmtId="0" fontId="23" fillId="0" borderId="0" xfId="5" applyFont="1" applyFill="1"/>
    <xf numFmtId="0" fontId="16" fillId="0" borderId="1" xfId="170" applyFont="1" applyFill="1" applyBorder="1" applyAlignment="1">
      <alignment wrapText="1"/>
    </xf>
    <xf numFmtId="0" fontId="10" fillId="0" borderId="0" xfId="5" applyFill="1"/>
    <xf numFmtId="0" fontId="21" fillId="0" borderId="1" xfId="199" applyFont="1" applyFill="1" applyBorder="1" applyAlignment="1">
      <alignment vertical="center" wrapText="1"/>
    </xf>
    <xf numFmtId="0" fontId="21" fillId="0" borderId="0" xfId="199" applyFont="1" applyFill="1" applyBorder="1" applyAlignment="1">
      <alignment wrapText="1"/>
    </xf>
    <xf numFmtId="0" fontId="21" fillId="0" borderId="0" xfId="199" applyFont="1" applyFill="1" applyBorder="1" applyAlignment="1">
      <alignment horizontal="center" vertical="center"/>
    </xf>
    <xf numFmtId="168" fontId="24" fillId="2" borderId="1" xfId="199" applyNumberFormat="1" applyFont="1" applyFill="1" applyBorder="1" applyAlignment="1">
      <alignment vertical="center"/>
    </xf>
    <xf numFmtId="168" fontId="22" fillId="2" borderId="1" xfId="5" applyNumberFormat="1" applyFont="1" applyFill="1" applyBorder="1" applyAlignment="1">
      <alignment horizontal="center" vertical="center" wrapText="1"/>
    </xf>
    <xf numFmtId="0" fontId="14" fillId="0" borderId="1" xfId="5" applyFont="1" applyBorder="1"/>
    <xf numFmtId="168" fontId="23" fillId="0" borderId="0" xfId="5" applyNumberFormat="1" applyFont="1"/>
    <xf numFmtId="0" fontId="24" fillId="0" borderId="2" xfId="199" applyFont="1" applyFill="1" applyBorder="1" applyAlignment="1">
      <alignment horizontal="left" vertical="center" wrapText="1"/>
    </xf>
    <xf numFmtId="0" fontId="16" fillId="0" borderId="2" xfId="199" applyFont="1" applyFill="1" applyBorder="1" applyAlignment="1">
      <alignment horizontal="center" vertical="center"/>
    </xf>
    <xf numFmtId="168" fontId="24" fillId="2" borderId="0" xfId="5" applyNumberFormat="1" applyFont="1" applyFill="1"/>
    <xf numFmtId="0" fontId="16" fillId="0" borderId="0" xfId="199" applyFont="1" applyFill="1"/>
    <xf numFmtId="168" fontId="14" fillId="2" borderId="0" xfId="5" applyNumberFormat="1" applyFont="1" applyFill="1"/>
    <xf numFmtId="168" fontId="24" fillId="2" borderId="0" xfId="5" applyNumberFormat="1" applyFont="1" applyFill="1" applyBorder="1" applyAlignment="1"/>
    <xf numFmtId="0" fontId="29" fillId="0" borderId="1" xfId="206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205" applyFont="1"/>
    <xf numFmtId="0" fontId="28" fillId="0" borderId="0" xfId="205" applyFont="1" applyAlignment="1">
      <alignment horizontal="center"/>
    </xf>
    <xf numFmtId="0" fontId="29" fillId="0" borderId="1" xfId="206" applyNumberFormat="1" applyFont="1" applyFill="1" applyBorder="1" applyAlignment="1" applyProtection="1">
      <alignment horizontal="center"/>
      <protection hidden="1"/>
    </xf>
    <xf numFmtId="0" fontId="28" fillId="0" borderId="0" xfId="207" applyFont="1"/>
    <xf numFmtId="0" fontId="29" fillId="0" borderId="1" xfId="219" applyNumberFormat="1" applyFont="1" applyFill="1" applyBorder="1" applyAlignment="1" applyProtection="1">
      <alignment horizontal="center"/>
      <protection hidden="1"/>
    </xf>
    <xf numFmtId="0" fontId="7" fillId="0" borderId="0" xfId="206"/>
    <xf numFmtId="0" fontId="28" fillId="0" borderId="0" xfId="206" applyNumberFormat="1" applyFont="1" applyFill="1" applyAlignment="1" applyProtection="1">
      <alignment horizontal="centerContinuous"/>
      <protection hidden="1"/>
    </xf>
    <xf numFmtId="0" fontId="28" fillId="0" borderId="0" xfId="206" applyFont="1" applyProtection="1">
      <protection hidden="1"/>
    </xf>
    <xf numFmtId="0" fontId="28" fillId="0" borderId="0" xfId="206" applyFont="1"/>
    <xf numFmtId="0" fontId="27" fillId="0" borderId="1" xfId="219" applyNumberFormat="1" applyFont="1" applyFill="1" applyBorder="1" applyAlignment="1" applyProtection="1">
      <alignment horizontal="center"/>
      <protection hidden="1"/>
    </xf>
    <xf numFmtId="175" fontId="26" fillId="0" borderId="1" xfId="206" applyNumberFormat="1" applyFont="1" applyFill="1" applyBorder="1" applyAlignment="1" applyProtection="1">
      <alignment wrapText="1"/>
      <protection hidden="1"/>
    </xf>
    <xf numFmtId="177" fontId="26" fillId="0" borderId="1" xfId="206" applyNumberFormat="1" applyFont="1" applyFill="1" applyBorder="1" applyAlignment="1" applyProtection="1">
      <protection hidden="1"/>
    </xf>
    <xf numFmtId="173" fontId="26" fillId="0" borderId="1" xfId="206" applyNumberFormat="1" applyFont="1" applyFill="1" applyBorder="1" applyAlignment="1" applyProtection="1">
      <protection hidden="1"/>
    </xf>
    <xf numFmtId="0" fontId="26" fillId="0" borderId="0" xfId="206" applyFont="1"/>
    <xf numFmtId="175" fontId="28" fillId="0" borderId="1" xfId="206" applyNumberFormat="1" applyFont="1" applyFill="1" applyBorder="1" applyAlignment="1" applyProtection="1">
      <alignment wrapText="1"/>
      <protection hidden="1"/>
    </xf>
    <xf numFmtId="177" fontId="28" fillId="0" borderId="1" xfId="206" applyNumberFormat="1" applyFont="1" applyFill="1" applyBorder="1" applyAlignment="1" applyProtection="1">
      <protection hidden="1"/>
    </xf>
    <xf numFmtId="173" fontId="28" fillId="0" borderId="1" xfId="206" applyNumberFormat="1" applyFont="1" applyFill="1" applyBorder="1" applyAlignment="1" applyProtection="1">
      <protection hidden="1"/>
    </xf>
    <xf numFmtId="0" fontId="28" fillId="0" borderId="0" xfId="206" applyFont="1" applyAlignment="1" applyProtection="1">
      <alignment wrapText="1"/>
      <protection hidden="1"/>
    </xf>
    <xf numFmtId="0" fontId="28" fillId="0" borderId="0" xfId="206" applyNumberFormat="1" applyFont="1" applyFill="1" applyAlignment="1" applyProtection="1">
      <alignment horizontal="left"/>
      <protection hidden="1"/>
    </xf>
    <xf numFmtId="0" fontId="28" fillId="0" borderId="0" xfId="206" applyFont="1" applyAlignment="1" applyProtection="1">
      <alignment horizontal="center"/>
      <protection hidden="1"/>
    </xf>
    <xf numFmtId="0" fontId="28" fillId="0" borderId="1" xfId="206" applyFont="1" applyBorder="1"/>
    <xf numFmtId="178" fontId="28" fillId="0" borderId="1" xfId="206" applyNumberFormat="1" applyFont="1" applyBorder="1"/>
    <xf numFmtId="0" fontId="31" fillId="0" borderId="0" xfId="199" applyFont="1" applyFill="1" applyBorder="1"/>
    <xf numFmtId="0" fontId="29" fillId="0" borderId="1" xfId="209" applyNumberFormat="1" applyFont="1" applyFill="1" applyBorder="1" applyAlignment="1" applyProtection="1">
      <alignment horizontal="center"/>
      <protection hidden="1"/>
    </xf>
    <xf numFmtId="0" fontId="29" fillId="0" borderId="1" xfId="209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206" applyNumberFormat="1" applyFont="1" applyFill="1" applyAlignment="1" applyProtection="1">
      <protection hidden="1"/>
    </xf>
    <xf numFmtId="0" fontId="30" fillId="0" borderId="0" xfId="206" applyFont="1"/>
    <xf numFmtId="0" fontId="14" fillId="0" borderId="0" xfId="5" applyFont="1" applyFill="1"/>
    <xf numFmtId="0" fontId="14" fillId="0" borderId="0" xfId="5" applyFont="1" applyFill="1" applyBorder="1"/>
    <xf numFmtId="0" fontId="10" fillId="0" borderId="0" xfId="5" applyBorder="1"/>
    <xf numFmtId="0" fontId="26" fillId="0" borderId="7" xfId="4" applyFont="1" applyBorder="1" applyAlignment="1">
      <alignment horizontal="center" wrapText="1"/>
    </xf>
    <xf numFmtId="0" fontId="26" fillId="0" borderId="8" xfId="4" applyFont="1" applyBorder="1" applyAlignment="1">
      <alignment horizontal="center" wrapText="1"/>
    </xf>
    <xf numFmtId="0" fontId="26" fillId="0" borderId="9" xfId="4" applyFont="1" applyBorder="1" applyAlignment="1">
      <alignment vertical="center" wrapText="1"/>
    </xf>
    <xf numFmtId="0" fontId="26" fillId="0" borderId="7" xfId="4" applyFont="1" applyBorder="1" applyAlignment="1">
      <alignment horizontal="center" vertical="center"/>
    </xf>
    <xf numFmtId="168" fontId="26" fillId="0" borderId="8" xfId="4" applyNumberFormat="1" applyFont="1" applyBorder="1" applyAlignment="1">
      <alignment horizontal="center" vertical="center"/>
    </xf>
    <xf numFmtId="0" fontId="26" fillId="0" borderId="1" xfId="4" applyFont="1" applyBorder="1" applyAlignment="1">
      <alignment vertical="center" wrapText="1"/>
    </xf>
    <xf numFmtId="0" fontId="26" fillId="0" borderId="10" xfId="4" applyFont="1" applyBorder="1" applyAlignment="1">
      <alignment horizontal="center" vertical="center"/>
    </xf>
    <xf numFmtId="0" fontId="33" fillId="0" borderId="1" xfId="0" applyFont="1" applyBorder="1" applyAlignment="1">
      <alignment horizontal="justify" vertical="top" wrapText="1"/>
    </xf>
    <xf numFmtId="0" fontId="28" fillId="0" borderId="10" xfId="4" applyFont="1" applyBorder="1" applyAlignment="1">
      <alignment horizontal="center" vertical="center"/>
    </xf>
    <xf numFmtId="168" fontId="28" fillId="0" borderId="8" xfId="4" applyNumberFormat="1" applyFont="1" applyBorder="1" applyAlignment="1">
      <alignment horizontal="center" vertical="center"/>
    </xf>
    <xf numFmtId="0" fontId="33" fillId="0" borderId="1" xfId="0" applyFont="1" applyBorder="1" applyAlignment="1">
      <alignment wrapText="1"/>
    </xf>
    <xf numFmtId="0" fontId="28" fillId="0" borderId="5" xfId="5" applyFont="1" applyFill="1" applyBorder="1" applyAlignment="1">
      <alignment horizontal="center" vertical="center"/>
    </xf>
    <xf numFmtId="168" fontId="28" fillId="0" borderId="8" xfId="4" applyNumberFormat="1" applyFont="1" applyBorder="1" applyAlignment="1">
      <alignment horizontal="center" vertical="center" wrapText="1"/>
    </xf>
    <xf numFmtId="0" fontId="28" fillId="0" borderId="1" xfId="4" applyFont="1" applyBorder="1" applyAlignment="1">
      <alignment vertical="center" wrapText="1"/>
    </xf>
    <xf numFmtId="0" fontId="28" fillId="0" borderId="11" xfId="4" applyFont="1" applyBorder="1" applyAlignment="1">
      <alignment horizontal="center" vertical="center"/>
    </xf>
    <xf numFmtId="168" fontId="28" fillId="0" borderId="12" xfId="4" applyNumberFormat="1" applyFont="1" applyBorder="1" applyAlignment="1">
      <alignment horizontal="center" vertical="center"/>
    </xf>
    <xf numFmtId="0" fontId="28" fillId="0" borderId="13" xfId="4" applyFont="1" applyBorder="1" applyAlignment="1">
      <alignment horizontal="center" vertical="center"/>
    </xf>
    <xf numFmtId="168" fontId="28" fillId="0" borderId="1" xfId="4" applyNumberFormat="1" applyFont="1" applyBorder="1" applyAlignment="1">
      <alignment horizontal="center" vertical="center"/>
    </xf>
    <xf numFmtId="0" fontId="26" fillId="0" borderId="1" xfId="4" applyFont="1" applyBorder="1" applyAlignment="1">
      <alignment wrapText="1"/>
    </xf>
    <xf numFmtId="2" fontId="28" fillId="0" borderId="5" xfId="4" applyNumberFormat="1" applyFont="1" applyBorder="1" applyAlignment="1">
      <alignment horizontal="center"/>
    </xf>
    <xf numFmtId="178" fontId="28" fillId="0" borderId="1" xfId="4" applyNumberFormat="1" applyFont="1" applyBorder="1" applyAlignment="1">
      <alignment horizontal="center"/>
    </xf>
    <xf numFmtId="0" fontId="28" fillId="0" borderId="1" xfId="0" applyFont="1" applyBorder="1" applyAlignment="1">
      <alignment wrapText="1"/>
    </xf>
    <xf numFmtId="0" fontId="28" fillId="0" borderId="1" xfId="4" applyFont="1" applyBorder="1" applyAlignment="1">
      <alignment wrapText="1"/>
    </xf>
    <xf numFmtId="0" fontId="28" fillId="0" borderId="0" xfId="4" applyFont="1" applyFill="1" applyBorder="1" applyAlignment="1">
      <alignment wrapText="1"/>
    </xf>
    <xf numFmtId="0" fontId="28" fillId="0" borderId="0" xfId="5" applyFont="1" applyAlignment="1">
      <alignment horizontal="right"/>
    </xf>
    <xf numFmtId="0" fontId="10" fillId="0" borderId="0" xfId="5" applyAlignment="1">
      <alignment horizontal="right"/>
    </xf>
    <xf numFmtId="0" fontId="26" fillId="0" borderId="1" xfId="4" applyFont="1" applyBorder="1" applyAlignment="1">
      <alignment horizontal="center" wrapText="1"/>
    </xf>
    <xf numFmtId="0" fontId="26" fillId="0" borderId="1" xfId="4" applyFont="1" applyBorder="1" applyAlignment="1">
      <alignment horizontal="center" vertical="center"/>
    </xf>
    <xf numFmtId="168" fontId="26" fillId="0" borderId="1" xfId="4" applyNumberFormat="1" applyFont="1" applyBorder="1" applyAlignment="1">
      <alignment horizontal="center" vertical="center"/>
    </xf>
    <xf numFmtId="3" fontId="26" fillId="0" borderId="1" xfId="4" applyNumberFormat="1" applyFont="1" applyBorder="1" applyAlignment="1">
      <alignment horizontal="center" vertical="center"/>
    </xf>
    <xf numFmtId="0" fontId="28" fillId="0" borderId="1" xfId="4" applyFont="1" applyBorder="1" applyAlignment="1">
      <alignment horizontal="center" vertical="center"/>
    </xf>
    <xf numFmtId="0" fontId="28" fillId="0" borderId="1" xfId="5" applyFont="1" applyFill="1" applyBorder="1" applyAlignment="1">
      <alignment horizontal="center" vertical="center"/>
    </xf>
    <xf numFmtId="168" fontId="28" fillId="0" borderId="1" xfId="4" applyNumberFormat="1" applyFont="1" applyBorder="1" applyAlignment="1">
      <alignment horizontal="center" vertical="center" wrapText="1"/>
    </xf>
    <xf numFmtId="178" fontId="26" fillId="0" borderId="1" xfId="4" applyNumberFormat="1" applyFont="1" applyBorder="1" applyAlignment="1">
      <alignment horizontal="center" vertical="center" wrapText="1"/>
    </xf>
    <xf numFmtId="2" fontId="28" fillId="0" borderId="1" xfId="4" applyNumberFormat="1" applyFont="1" applyBorder="1" applyAlignment="1">
      <alignment horizontal="center"/>
    </xf>
    <xf numFmtId="0" fontId="28" fillId="0" borderId="0" xfId="0" applyFont="1" applyFill="1"/>
    <xf numFmtId="0" fontId="28" fillId="0" borderId="0" xfId="189" applyFont="1" applyFill="1" applyAlignment="1"/>
    <xf numFmtId="0" fontId="35" fillId="0" borderId="0" xfId="0" applyFont="1" applyAlignment="1">
      <alignment horizontal="left" readingOrder="2"/>
    </xf>
    <xf numFmtId="0" fontId="24" fillId="0" borderId="0" xfId="0" applyFont="1" applyFill="1"/>
    <xf numFmtId="0" fontId="28" fillId="0" borderId="0" xfId="189" applyFont="1" applyFill="1"/>
    <xf numFmtId="0" fontId="28" fillId="0" borderId="0" xfId="189" applyFont="1" applyFill="1" applyAlignment="1">
      <alignment horizontal="center" wrapText="1"/>
    </xf>
    <xf numFmtId="0" fontId="28" fillId="0" borderId="0" xfId="189" applyFont="1" applyFill="1" applyAlignment="1">
      <alignment horizontal="right" vertical="center"/>
    </xf>
    <xf numFmtId="179" fontId="26" fillId="0" borderId="14" xfId="189" applyNumberFormat="1" applyFont="1" applyFill="1" applyBorder="1" applyAlignment="1">
      <alignment horizontal="center" vertical="center" wrapText="1"/>
    </xf>
    <xf numFmtId="0" fontId="26" fillId="0" borderId="3" xfId="189" applyFont="1" applyFill="1" applyBorder="1" applyAlignment="1">
      <alignment horizontal="center" vertical="center" wrapText="1"/>
    </xf>
    <xf numFmtId="0" fontId="26" fillId="0" borderId="1" xfId="189" applyFont="1" applyFill="1" applyBorder="1" applyAlignment="1">
      <alignment horizontal="center" vertical="center" wrapText="1"/>
    </xf>
    <xf numFmtId="0" fontId="28" fillId="3" borderId="1" xfId="189" applyFont="1" applyFill="1" applyBorder="1" applyAlignment="1">
      <alignment horizontal="left" vertical="center" wrapText="1" indent="1"/>
    </xf>
    <xf numFmtId="168" fontId="26" fillId="3" borderId="1" xfId="189" applyNumberFormat="1" applyFont="1" applyFill="1" applyBorder="1" applyAlignment="1">
      <alignment horizontal="center" vertical="center" wrapText="1"/>
    </xf>
    <xf numFmtId="168" fontId="28" fillId="0" borderId="0" xfId="0" applyNumberFormat="1" applyFont="1" applyFill="1"/>
    <xf numFmtId="0" fontId="26" fillId="3" borderId="1" xfId="0" applyFont="1" applyFill="1" applyBorder="1" applyAlignment="1">
      <alignment horizontal="left" vertical="center" wrapText="1" indent="1"/>
    </xf>
    <xf numFmtId="168" fontId="26" fillId="3" borderId="1" xfId="0" applyNumberFormat="1" applyFont="1" applyFill="1" applyBorder="1" applyAlignment="1">
      <alignment horizontal="center" vertical="center" wrapText="1"/>
    </xf>
    <xf numFmtId="168" fontId="28" fillId="3" borderId="1" xfId="189" applyNumberFormat="1" applyFont="1" applyFill="1" applyBorder="1" applyAlignment="1">
      <alignment horizontal="center" vertical="center" wrapText="1"/>
    </xf>
    <xf numFmtId="168" fontId="28" fillId="3" borderId="1" xfId="0" applyNumberFormat="1" applyFont="1" applyFill="1" applyBorder="1" applyAlignment="1">
      <alignment horizontal="center" vertical="center" wrapText="1"/>
    </xf>
    <xf numFmtId="168" fontId="26" fillId="0" borderId="8" xfId="4" applyNumberFormat="1" applyFont="1" applyBorder="1" applyAlignment="1">
      <alignment horizontal="center" vertical="center" wrapText="1"/>
    </xf>
    <xf numFmtId="168" fontId="28" fillId="0" borderId="1" xfId="4" applyNumberFormat="1" applyFont="1" applyBorder="1" applyAlignment="1">
      <alignment horizontal="center"/>
    </xf>
    <xf numFmtId="168" fontId="22" fillId="2" borderId="1" xfId="199" applyNumberFormat="1" applyFont="1" applyFill="1" applyBorder="1" applyAlignment="1">
      <alignment vertical="center"/>
    </xf>
    <xf numFmtId="168" fontId="24" fillId="0" borderId="1" xfId="5" applyNumberFormat="1" applyFont="1" applyBorder="1" applyAlignment="1">
      <alignment vertical="center" wrapText="1"/>
    </xf>
    <xf numFmtId="168" fontId="24" fillId="2" borderId="2" xfId="5" applyNumberFormat="1" applyFont="1" applyFill="1" applyBorder="1" applyAlignment="1">
      <alignment vertical="center"/>
    </xf>
    <xf numFmtId="168" fontId="24" fillId="2" borderId="1" xfId="5" applyNumberFormat="1" applyFont="1" applyFill="1" applyBorder="1" applyAlignment="1">
      <alignment vertical="center"/>
    </xf>
    <xf numFmtId="168" fontId="22" fillId="2" borderId="1" xfId="199" applyNumberFormat="1" applyFont="1" applyFill="1" applyBorder="1" applyAlignment="1">
      <alignment horizontal="right" vertical="center"/>
    </xf>
    <xf numFmtId="168" fontId="24" fillId="2" borderId="1" xfId="199" applyNumberFormat="1" applyFont="1" applyFill="1" applyBorder="1" applyAlignment="1">
      <alignment horizontal="right" vertical="center"/>
    </xf>
    <xf numFmtId="168" fontId="16" fillId="2" borderId="1" xfId="199" applyNumberFormat="1" applyFont="1" applyFill="1" applyBorder="1" applyAlignment="1">
      <alignment vertical="center"/>
    </xf>
    <xf numFmtId="168" fontId="21" fillId="0" borderId="1" xfId="199" applyNumberFormat="1" applyFont="1" applyFill="1" applyBorder="1" applyAlignment="1">
      <alignment vertical="center"/>
    </xf>
    <xf numFmtId="168" fontId="24" fillId="2" borderId="1" xfId="5" applyNumberFormat="1" applyFont="1" applyFill="1" applyBorder="1" applyAlignment="1">
      <alignment horizontal="right" vertical="center"/>
    </xf>
    <xf numFmtId="168" fontId="22" fillId="2" borderId="1" xfId="5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top"/>
    </xf>
    <xf numFmtId="2" fontId="28" fillId="0" borderId="5" xfId="4" applyNumberFormat="1" applyFont="1" applyBorder="1" applyAlignment="1">
      <alignment horizontal="center" vertical="center"/>
    </xf>
    <xf numFmtId="2" fontId="28" fillId="0" borderId="1" xfId="4" applyNumberFormat="1" applyFont="1" applyBorder="1" applyAlignment="1">
      <alignment horizontal="center" vertical="center"/>
    </xf>
    <xf numFmtId="178" fontId="28" fillId="0" borderId="1" xfId="4" applyNumberFormat="1" applyFont="1" applyBorder="1" applyAlignment="1">
      <alignment horizontal="center" vertical="center"/>
    </xf>
    <xf numFmtId="0" fontId="29" fillId="0" borderId="1" xfId="219" applyNumberFormat="1" applyFont="1" applyFill="1" applyBorder="1" applyAlignment="1" applyProtection="1">
      <alignment horizontal="center" vertical="center" wrapText="1"/>
      <protection hidden="1"/>
    </xf>
    <xf numFmtId="0" fontId="27" fillId="0" borderId="1" xfId="219" applyNumberFormat="1" applyFont="1" applyFill="1" applyBorder="1" applyAlignment="1" applyProtection="1">
      <alignment horizontal="center" wrapText="1"/>
      <protection hidden="1"/>
    </xf>
    <xf numFmtId="0" fontId="28" fillId="0" borderId="0" xfId="207" applyFont="1" applyProtection="1">
      <protection hidden="1"/>
    </xf>
    <xf numFmtId="0" fontId="28" fillId="0" borderId="0" xfId="207" applyFont="1" applyAlignment="1" applyProtection="1">
      <alignment horizontal="center"/>
      <protection hidden="1"/>
    </xf>
    <xf numFmtId="169" fontId="26" fillId="0" borderId="1" xfId="207" applyNumberFormat="1" applyFont="1" applyFill="1" applyBorder="1" applyAlignment="1" applyProtection="1">
      <alignment wrapText="1"/>
      <protection hidden="1"/>
    </xf>
    <xf numFmtId="170" fontId="26" fillId="0" borderId="1" xfId="207" applyNumberFormat="1" applyFont="1" applyFill="1" applyBorder="1" applyAlignment="1" applyProtection="1">
      <alignment horizontal="center"/>
      <protection hidden="1"/>
    </xf>
    <xf numFmtId="171" fontId="26" fillId="0" borderId="1" xfId="207" applyNumberFormat="1" applyFont="1" applyFill="1" applyBorder="1" applyAlignment="1" applyProtection="1">
      <alignment horizontal="center"/>
      <protection hidden="1"/>
    </xf>
    <xf numFmtId="172" fontId="26" fillId="0" borderId="1" xfId="207" applyNumberFormat="1" applyFont="1" applyFill="1" applyBorder="1" applyAlignment="1" applyProtection="1">
      <alignment horizontal="center"/>
      <protection hidden="1"/>
    </xf>
    <xf numFmtId="173" fontId="26" fillId="0" borderId="1" xfId="207" applyNumberFormat="1" applyFont="1" applyFill="1" applyBorder="1" applyAlignment="1" applyProtection="1">
      <protection hidden="1"/>
    </xf>
    <xf numFmtId="0" fontId="26" fillId="0" borderId="0" xfId="207" applyFont="1"/>
    <xf numFmtId="169" fontId="28" fillId="0" borderId="1" xfId="207" applyNumberFormat="1" applyFont="1" applyFill="1" applyBorder="1" applyAlignment="1" applyProtection="1">
      <alignment wrapText="1"/>
      <protection hidden="1"/>
    </xf>
    <xf numFmtId="170" fontId="28" fillId="0" borderId="1" xfId="207" applyNumberFormat="1" applyFont="1" applyFill="1" applyBorder="1" applyAlignment="1" applyProtection="1">
      <alignment horizontal="center"/>
      <protection hidden="1"/>
    </xf>
    <xf numFmtId="171" fontId="28" fillId="0" borderId="1" xfId="207" applyNumberFormat="1" applyFont="1" applyFill="1" applyBorder="1" applyAlignment="1" applyProtection="1">
      <alignment horizontal="center"/>
      <protection hidden="1"/>
    </xf>
    <xf numFmtId="172" fontId="28" fillId="0" borderId="1" xfId="207" applyNumberFormat="1" applyFont="1" applyFill="1" applyBorder="1" applyAlignment="1" applyProtection="1">
      <alignment horizontal="center"/>
      <protection hidden="1"/>
    </xf>
    <xf numFmtId="173" fontId="28" fillId="0" borderId="1" xfId="207" applyNumberFormat="1" applyFont="1" applyFill="1" applyBorder="1" applyAlignment="1" applyProtection="1">
      <protection hidden="1"/>
    </xf>
    <xf numFmtId="0" fontId="28" fillId="0" borderId="0" xfId="207" applyFont="1" applyBorder="1" applyProtection="1">
      <protection hidden="1"/>
    </xf>
    <xf numFmtId="0" fontId="28" fillId="0" borderId="0" xfId="207" applyFont="1" applyBorder="1" applyAlignment="1" applyProtection="1">
      <alignment horizontal="center"/>
      <protection hidden="1"/>
    </xf>
    <xf numFmtId="0" fontId="36" fillId="0" borderId="0" xfId="207" applyFont="1" applyProtection="1">
      <protection hidden="1"/>
    </xf>
    <xf numFmtId="0" fontId="36" fillId="0" borderId="0" xfId="207" applyFont="1" applyAlignment="1" applyProtection="1">
      <alignment horizontal="center"/>
      <protection hidden="1"/>
    </xf>
    <xf numFmtId="0" fontId="36" fillId="0" borderId="0" xfId="207" applyFont="1"/>
    <xf numFmtId="0" fontId="28" fillId="0" borderId="0" xfId="207" applyFont="1" applyAlignment="1">
      <alignment horizontal="center"/>
    </xf>
    <xf numFmtId="175" fontId="26" fillId="0" borderId="1" xfId="207" applyNumberFormat="1" applyFont="1" applyFill="1" applyBorder="1" applyAlignment="1" applyProtection="1">
      <alignment wrapText="1"/>
      <protection hidden="1"/>
    </xf>
    <xf numFmtId="175" fontId="26" fillId="0" borderId="1" xfId="207" applyNumberFormat="1" applyFont="1" applyFill="1" applyBorder="1" applyAlignment="1" applyProtection="1">
      <alignment horizontal="center"/>
      <protection hidden="1"/>
    </xf>
    <xf numFmtId="176" fontId="26" fillId="0" borderId="1" xfId="207" applyNumberFormat="1" applyFont="1" applyFill="1" applyBorder="1" applyAlignment="1" applyProtection="1">
      <alignment horizontal="center"/>
      <protection hidden="1"/>
    </xf>
    <xf numFmtId="175" fontId="28" fillId="0" borderId="1" xfId="207" applyNumberFormat="1" applyFont="1" applyFill="1" applyBorder="1" applyAlignment="1" applyProtection="1">
      <alignment wrapText="1"/>
      <protection hidden="1"/>
    </xf>
    <xf numFmtId="175" fontId="28" fillId="0" borderId="1" xfId="207" applyNumberFormat="1" applyFont="1" applyFill="1" applyBorder="1" applyAlignment="1" applyProtection="1">
      <alignment horizontal="center"/>
      <protection hidden="1"/>
    </xf>
    <xf numFmtId="176" fontId="28" fillId="0" borderId="1" xfId="207" applyNumberFormat="1" applyFont="1" applyFill="1" applyBorder="1" applyAlignment="1" applyProtection="1">
      <alignment horizontal="center"/>
      <protection hidden="1"/>
    </xf>
    <xf numFmtId="0" fontId="26" fillId="0" borderId="0" xfId="207" applyNumberFormat="1" applyFont="1" applyFill="1" applyAlignment="1" applyProtection="1">
      <protection hidden="1"/>
    </xf>
    <xf numFmtId="0" fontId="26" fillId="0" borderId="0" xfId="207" applyNumberFormat="1" applyFont="1" applyFill="1" applyBorder="1" applyAlignment="1" applyProtection="1">
      <protection hidden="1"/>
    </xf>
    <xf numFmtId="175" fontId="28" fillId="0" borderId="1" xfId="207" applyNumberFormat="1" applyFont="1" applyFill="1" applyBorder="1" applyAlignment="1" applyProtection="1">
      <protection hidden="1"/>
    </xf>
    <xf numFmtId="176" fontId="28" fillId="0" borderId="1" xfId="207" applyNumberFormat="1" applyFont="1" applyFill="1" applyBorder="1" applyAlignment="1" applyProtection="1">
      <protection hidden="1"/>
    </xf>
    <xf numFmtId="170" fontId="28" fillId="0" borderId="1" xfId="207" applyNumberFormat="1" applyFont="1" applyFill="1" applyBorder="1" applyAlignment="1" applyProtection="1">
      <protection hidden="1"/>
    </xf>
    <xf numFmtId="171" fontId="28" fillId="0" borderId="1" xfId="207" applyNumberFormat="1" applyFont="1" applyFill="1" applyBorder="1" applyAlignment="1" applyProtection="1">
      <protection hidden="1"/>
    </xf>
    <xf numFmtId="0" fontId="28" fillId="0" borderId="0" xfId="207" applyNumberFormat="1" applyFont="1" applyFill="1" applyBorder="1" applyAlignment="1" applyProtection="1">
      <protection hidden="1"/>
    </xf>
    <xf numFmtId="0" fontId="28" fillId="0" borderId="0" xfId="207" applyFont="1" applyFill="1" applyBorder="1" applyAlignment="1" applyProtection="1">
      <protection hidden="1"/>
    </xf>
    <xf numFmtId="0" fontId="16" fillId="0" borderId="0" xfId="220" applyFont="1"/>
    <xf numFmtId="0" fontId="16" fillId="0" borderId="0" xfId="220" applyFont="1" applyAlignment="1">
      <alignment horizontal="left" readingOrder="2"/>
    </xf>
    <xf numFmtId="0" fontId="16" fillId="0" borderId="0" xfId="220" applyFont="1" applyAlignment="1">
      <alignment horizontal="center"/>
    </xf>
    <xf numFmtId="0" fontId="14" fillId="0" borderId="0" xfId="5" applyFont="1"/>
    <xf numFmtId="0" fontId="14" fillId="0" borderId="0" xfId="5" applyFont="1" applyAlignment="1">
      <alignment horizontal="center"/>
    </xf>
    <xf numFmtId="0" fontId="17" fillId="0" borderId="0" xfId="5" applyFont="1" applyAlignment="1">
      <alignment horizontal="center"/>
    </xf>
    <xf numFmtId="0" fontId="26" fillId="0" borderId="1" xfId="221" applyFont="1" applyBorder="1" applyAlignment="1">
      <alignment horizontal="center" vertical="center" wrapText="1"/>
    </xf>
    <xf numFmtId="0" fontId="26" fillId="0" borderId="1" xfId="5" applyFont="1" applyBorder="1" applyAlignment="1">
      <alignment horizontal="center"/>
    </xf>
    <xf numFmtId="0" fontId="31" fillId="0" borderId="1" xfId="5" applyFont="1" applyBorder="1" applyAlignment="1">
      <alignment horizontal="center" vertical="center"/>
    </xf>
    <xf numFmtId="0" fontId="36" fillId="0" borderId="1" xfId="220" applyFont="1" applyBorder="1"/>
    <xf numFmtId="178" fontId="36" fillId="0" borderId="1" xfId="221" applyNumberFormat="1" applyFont="1" applyBorder="1" applyAlignment="1">
      <alignment horizontal="center" vertical="center" wrapText="1"/>
    </xf>
    <xf numFmtId="0" fontId="32" fillId="0" borderId="1" xfId="5" applyFont="1" applyBorder="1" applyAlignment="1">
      <alignment horizontal="center" vertical="center"/>
    </xf>
    <xf numFmtId="180" fontId="32" fillId="0" borderId="1" xfId="211" applyNumberFormat="1" applyFont="1" applyBorder="1" applyAlignment="1">
      <alignment horizontal="center"/>
    </xf>
    <xf numFmtId="0" fontId="32" fillId="0" borderId="1" xfId="5" applyFont="1" applyBorder="1"/>
    <xf numFmtId="0" fontId="30" fillId="0" borderId="1" xfId="5" applyFont="1" applyBorder="1" applyAlignment="1">
      <alignment horizontal="center" vertical="center" wrapText="1"/>
    </xf>
    <xf numFmtId="180" fontId="30" fillId="0" borderId="1" xfId="211" applyNumberFormat="1" applyFont="1" applyBorder="1" applyAlignment="1">
      <alignment horizontal="center" vertical="center"/>
    </xf>
    <xf numFmtId="0" fontId="17" fillId="0" borderId="0" xfId="5" applyFont="1"/>
    <xf numFmtId="0" fontId="38" fillId="0" borderId="0" xfId="209" applyFont="1"/>
    <xf numFmtId="0" fontId="38" fillId="0" borderId="0" xfId="209" applyFont="1" applyAlignment="1">
      <alignment horizontal="center"/>
    </xf>
    <xf numFmtId="0" fontId="38" fillId="0" borderId="0" xfId="209" applyFont="1" applyAlignment="1"/>
    <xf numFmtId="0" fontId="20" fillId="0" borderId="0" xfId="199" applyFont="1" applyFill="1" applyAlignment="1">
      <alignment horizontal="center" vertical="center" wrapText="1"/>
    </xf>
    <xf numFmtId="0" fontId="21" fillId="0" borderId="1" xfId="199" applyFont="1" applyFill="1" applyBorder="1" applyAlignment="1">
      <alignment horizontal="center" wrapText="1"/>
    </xf>
    <xf numFmtId="168" fontId="24" fillId="2" borderId="0" xfId="5" applyNumberFormat="1" applyFont="1" applyFill="1" applyAlignment="1">
      <alignment horizontal="right"/>
    </xf>
    <xf numFmtId="0" fontId="36" fillId="0" borderId="0" xfId="207" applyFont="1" applyAlignment="1" applyProtection="1">
      <alignment horizontal="right"/>
      <protection hidden="1"/>
    </xf>
    <xf numFmtId="0" fontId="30" fillId="0" borderId="0" xfId="205" applyFont="1" applyAlignment="1">
      <alignment horizontal="center" wrapText="1"/>
    </xf>
    <xf numFmtId="0" fontId="29" fillId="0" borderId="1" xfId="219" applyNumberFormat="1" applyFont="1" applyFill="1" applyBorder="1" applyAlignment="1" applyProtection="1">
      <alignment horizontal="center" vertical="center" wrapText="1"/>
      <protection hidden="1"/>
    </xf>
    <xf numFmtId="0" fontId="29" fillId="0" borderId="1" xfId="206" applyNumberFormat="1" applyFont="1" applyFill="1" applyBorder="1" applyAlignment="1" applyProtection="1">
      <alignment horizontal="center" vertical="top" wrapText="1"/>
      <protection hidden="1"/>
    </xf>
    <xf numFmtId="174" fontId="26" fillId="0" borderId="3" xfId="207" applyNumberFormat="1" applyFont="1" applyFill="1" applyBorder="1" applyAlignment="1" applyProtection="1">
      <alignment horizontal="center"/>
      <protection hidden="1"/>
    </xf>
    <xf numFmtId="174" fontId="26" fillId="0" borderId="4" xfId="207" applyNumberFormat="1" applyFont="1" applyFill="1" applyBorder="1" applyAlignment="1" applyProtection="1">
      <alignment horizontal="center"/>
      <protection hidden="1"/>
    </xf>
    <xf numFmtId="174" fontId="26" fillId="0" borderId="5" xfId="207" applyNumberFormat="1" applyFont="1" applyFill="1" applyBorder="1" applyAlignment="1" applyProtection="1">
      <alignment horizontal="center"/>
      <protection hidden="1"/>
    </xf>
    <xf numFmtId="0" fontId="28" fillId="0" borderId="0" xfId="206" applyFont="1" applyAlignment="1" applyProtection="1">
      <alignment horizontal="right" wrapText="1"/>
      <protection hidden="1"/>
    </xf>
    <xf numFmtId="0" fontId="30" fillId="0" borderId="0" xfId="206" applyFont="1" applyAlignment="1">
      <alignment horizontal="center" wrapText="1"/>
    </xf>
    <xf numFmtId="0" fontId="27" fillId="0" borderId="1" xfId="219" applyNumberFormat="1" applyFont="1" applyFill="1" applyBorder="1" applyAlignment="1" applyProtection="1">
      <alignment horizontal="center" vertical="center" wrapText="1"/>
      <protection hidden="1"/>
    </xf>
    <xf numFmtId="0" fontId="27" fillId="0" borderId="1" xfId="219" applyNumberFormat="1" applyFont="1" applyFill="1" applyBorder="1" applyAlignment="1" applyProtection="1">
      <alignment horizontal="center" wrapText="1"/>
      <protection hidden="1"/>
    </xf>
    <xf numFmtId="175" fontId="26" fillId="0" borderId="3" xfId="206" applyNumberFormat="1" applyFont="1" applyFill="1" applyBorder="1" applyAlignment="1" applyProtection="1">
      <alignment horizontal="center" wrapText="1"/>
      <protection hidden="1"/>
    </xf>
    <xf numFmtId="175" fontId="26" fillId="0" borderId="4" xfId="206" applyNumberFormat="1" applyFont="1" applyFill="1" applyBorder="1" applyAlignment="1" applyProtection="1">
      <alignment horizontal="center" wrapText="1"/>
      <protection hidden="1"/>
    </xf>
    <xf numFmtId="175" fontId="26" fillId="0" borderId="5" xfId="206" applyNumberFormat="1" applyFont="1" applyFill="1" applyBorder="1" applyAlignment="1" applyProtection="1">
      <alignment horizontal="center" wrapText="1"/>
      <protection hidden="1"/>
    </xf>
    <xf numFmtId="168" fontId="24" fillId="2" borderId="0" xfId="5" applyNumberFormat="1" applyFont="1" applyFill="1" applyBorder="1" applyAlignment="1">
      <alignment horizontal="right"/>
    </xf>
    <xf numFmtId="0" fontId="29" fillId="0" borderId="1" xfId="209" applyFont="1" applyBorder="1" applyAlignment="1" applyProtection="1">
      <alignment horizontal="center" vertical="center"/>
      <protection hidden="1"/>
    </xf>
    <xf numFmtId="0" fontId="29" fillId="0" borderId="1" xfId="219" applyNumberFormat="1" applyFont="1" applyFill="1" applyBorder="1" applyAlignment="1" applyProtection="1">
      <alignment horizontal="center" wrapText="1"/>
      <protection hidden="1"/>
    </xf>
    <xf numFmtId="0" fontId="30" fillId="0" borderId="0" xfId="205" applyFont="1" applyBorder="1" applyAlignment="1">
      <alignment horizontal="center" wrapText="1"/>
    </xf>
    <xf numFmtId="0" fontId="37" fillId="0" borderId="0" xfId="5" applyFont="1" applyFill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/>
    </xf>
    <xf numFmtId="0" fontId="26" fillId="0" borderId="1" xfId="221" applyFont="1" applyBorder="1" applyAlignment="1">
      <alignment horizontal="center" vertical="center" wrapText="1"/>
    </xf>
    <xf numFmtId="0" fontId="38" fillId="0" borderId="0" xfId="209" applyFont="1" applyAlignment="1">
      <alignment horizontal="right"/>
    </xf>
    <xf numFmtId="0" fontId="30" fillId="0" borderId="0" xfId="189" applyFont="1" applyFill="1" applyAlignment="1">
      <alignment horizontal="center" wrapText="1"/>
    </xf>
    <xf numFmtId="0" fontId="30" fillId="0" borderId="0" xfId="4" applyFont="1" applyAlignment="1">
      <alignment horizontal="center" wrapText="1"/>
    </xf>
    <xf numFmtId="0" fontId="32" fillId="0" borderId="0" xfId="5" applyFont="1" applyAlignment="1">
      <alignment horizontal="center" wrapText="1"/>
    </xf>
    <xf numFmtId="0" fontId="24" fillId="0" borderId="6" xfId="4" applyFont="1" applyBorder="1" applyAlignment="1">
      <alignment horizontal="right"/>
    </xf>
    <xf numFmtId="0" fontId="24" fillId="0" borderId="15" xfId="4" applyFont="1" applyBorder="1" applyAlignment="1">
      <alignment horizontal="right"/>
    </xf>
  </cellXfs>
  <cellStyles count="222">
    <cellStyle name="Excel Built-in Обычный 10" xfId="4" xr:uid="{00000000-0005-0000-0000-000000000000}"/>
    <cellStyle name="Гиперссылка" xfId="203" builtinId="8"/>
    <cellStyle name="Обычный" xfId="0" builtinId="0"/>
    <cellStyle name="Обычный 10" xfId="5" xr:uid="{00000000-0005-0000-0000-000003000000}"/>
    <cellStyle name="Обычный 11" xfId="6" xr:uid="{00000000-0005-0000-0000-000004000000}"/>
    <cellStyle name="Обычный 12" xfId="7" xr:uid="{00000000-0005-0000-0000-000005000000}"/>
    <cellStyle name="Обычный 12 2" xfId="207" xr:uid="{00000000-0005-0000-0000-000006000000}"/>
    <cellStyle name="Обычный 13" xfId="3" xr:uid="{00000000-0005-0000-0000-000007000000}"/>
    <cellStyle name="Обычный 13 2" xfId="208" xr:uid="{00000000-0005-0000-0000-000008000000}"/>
    <cellStyle name="Обычный 14" xfId="218" xr:uid="{00000000-0005-0000-0000-000009000000}"/>
    <cellStyle name="Обычный 18" xfId="8" xr:uid="{00000000-0005-0000-0000-00000A000000}"/>
    <cellStyle name="Обычный 2" xfId="9" xr:uid="{00000000-0005-0000-0000-00000B000000}"/>
    <cellStyle name="Обычный 2 10" xfId="10" xr:uid="{00000000-0005-0000-0000-00000C000000}"/>
    <cellStyle name="Обычный 2 10 2" xfId="11" xr:uid="{00000000-0005-0000-0000-00000D000000}"/>
    <cellStyle name="Обычный 2 10 3" xfId="1" xr:uid="{00000000-0005-0000-0000-00000E000000}"/>
    <cellStyle name="Обычный 2 10 3 2" xfId="12" xr:uid="{00000000-0005-0000-0000-00000F000000}"/>
    <cellStyle name="Обычный 2 10 3 3" xfId="206" xr:uid="{00000000-0005-0000-0000-000010000000}"/>
    <cellStyle name="Обычный 2 11" xfId="13" xr:uid="{00000000-0005-0000-0000-000011000000}"/>
    <cellStyle name="Обычный 2 11 2" xfId="14" xr:uid="{00000000-0005-0000-0000-000012000000}"/>
    <cellStyle name="Обычный 2 11 2 2" xfId="15" xr:uid="{00000000-0005-0000-0000-000013000000}"/>
    <cellStyle name="Обычный 2 11 2 2 2" xfId="209" xr:uid="{00000000-0005-0000-0000-000014000000}"/>
    <cellStyle name="Обычный 2 11 3" xfId="16" xr:uid="{00000000-0005-0000-0000-000015000000}"/>
    <cellStyle name="Обычный 2 11 4" xfId="17" xr:uid="{00000000-0005-0000-0000-000016000000}"/>
    <cellStyle name="Обычный 2 11 4 2" xfId="18" xr:uid="{00000000-0005-0000-0000-000017000000}"/>
    <cellStyle name="Обычный 2 11 5" xfId="19" xr:uid="{00000000-0005-0000-0000-000018000000}"/>
    <cellStyle name="Обычный 2 12" xfId="20" xr:uid="{00000000-0005-0000-0000-000019000000}"/>
    <cellStyle name="Обычный 2 12 2" xfId="21" xr:uid="{00000000-0005-0000-0000-00001A000000}"/>
    <cellStyle name="Обычный 2 12 3" xfId="22" xr:uid="{00000000-0005-0000-0000-00001B000000}"/>
    <cellStyle name="Обычный 2 12 3 2" xfId="23" xr:uid="{00000000-0005-0000-0000-00001C000000}"/>
    <cellStyle name="Обычный 2 12 3 2 2" xfId="24" xr:uid="{00000000-0005-0000-0000-00001D000000}"/>
    <cellStyle name="Обычный 2 12 3 2 2 2" xfId="25" xr:uid="{00000000-0005-0000-0000-00001E000000}"/>
    <cellStyle name="Обычный 2 13" xfId="26" xr:uid="{00000000-0005-0000-0000-00001F000000}"/>
    <cellStyle name="Обычный 2 14" xfId="27" xr:uid="{00000000-0005-0000-0000-000020000000}"/>
    <cellStyle name="Обычный 2 14 2" xfId="28" xr:uid="{00000000-0005-0000-0000-000021000000}"/>
    <cellStyle name="Обычный 2 14 2 2" xfId="29" xr:uid="{00000000-0005-0000-0000-000022000000}"/>
    <cellStyle name="Обычный 2 14 3" xfId="30" xr:uid="{00000000-0005-0000-0000-000023000000}"/>
    <cellStyle name="Обычный 2 15" xfId="31" xr:uid="{00000000-0005-0000-0000-000024000000}"/>
    <cellStyle name="Обычный 2 15 2" xfId="32" xr:uid="{00000000-0005-0000-0000-000025000000}"/>
    <cellStyle name="Обычный 2 16" xfId="33" xr:uid="{00000000-0005-0000-0000-000026000000}"/>
    <cellStyle name="Обычный 2 17" xfId="34" xr:uid="{00000000-0005-0000-0000-000027000000}"/>
    <cellStyle name="Обычный 2 18" xfId="35" xr:uid="{00000000-0005-0000-0000-000028000000}"/>
    <cellStyle name="Обычный 2 19" xfId="36" xr:uid="{00000000-0005-0000-0000-000029000000}"/>
    <cellStyle name="Обычный 2 2" xfId="37" xr:uid="{00000000-0005-0000-0000-00002A000000}"/>
    <cellStyle name="Обычный 2 2 2" xfId="38" xr:uid="{00000000-0005-0000-0000-00002B000000}"/>
    <cellStyle name="Обычный 2 20" xfId="39" xr:uid="{00000000-0005-0000-0000-00002C000000}"/>
    <cellStyle name="Обычный 2 20 2" xfId="40" xr:uid="{00000000-0005-0000-0000-00002D000000}"/>
    <cellStyle name="Обычный 2 21" xfId="41" xr:uid="{00000000-0005-0000-0000-00002E000000}"/>
    <cellStyle name="Обычный 2 22" xfId="42" xr:uid="{00000000-0005-0000-0000-00002F000000}"/>
    <cellStyle name="Обычный 2 22 2" xfId="43" xr:uid="{00000000-0005-0000-0000-000030000000}"/>
    <cellStyle name="Обычный 2 22 3" xfId="44" xr:uid="{00000000-0005-0000-0000-000031000000}"/>
    <cellStyle name="Обычный 2 22 4" xfId="45" xr:uid="{00000000-0005-0000-0000-000032000000}"/>
    <cellStyle name="Обычный 2 22 5" xfId="46" xr:uid="{00000000-0005-0000-0000-000033000000}"/>
    <cellStyle name="Обычный 2 23" xfId="47" xr:uid="{00000000-0005-0000-0000-000034000000}"/>
    <cellStyle name="Обычный 2 24" xfId="48" xr:uid="{00000000-0005-0000-0000-000035000000}"/>
    <cellStyle name="Обычный 2 24 2" xfId="49" xr:uid="{00000000-0005-0000-0000-000036000000}"/>
    <cellStyle name="Обычный 2 24 3" xfId="50" xr:uid="{00000000-0005-0000-0000-000037000000}"/>
    <cellStyle name="Обычный 2 24 3 2" xfId="51" xr:uid="{00000000-0005-0000-0000-000038000000}"/>
    <cellStyle name="Обычный 2 24 3 2 2" xfId="52" xr:uid="{00000000-0005-0000-0000-000039000000}"/>
    <cellStyle name="Обычный 2 24 3 2 2 2" xfId="2" xr:uid="{00000000-0005-0000-0000-00003A000000}"/>
    <cellStyle name="Обычный 2 24 3 2 2 2 2" xfId="205" xr:uid="{00000000-0005-0000-0000-00003B000000}"/>
    <cellStyle name="Обычный 2 24 3 3" xfId="53" xr:uid="{00000000-0005-0000-0000-00003C000000}"/>
    <cellStyle name="Обычный 2 24 3 3 2" xfId="54" xr:uid="{00000000-0005-0000-0000-00003D000000}"/>
    <cellStyle name="Обычный 2 24 3 4" xfId="55" xr:uid="{00000000-0005-0000-0000-00003E000000}"/>
    <cellStyle name="Обычный 2 24 3 4 2" xfId="56" xr:uid="{00000000-0005-0000-0000-00003F000000}"/>
    <cellStyle name="Обычный 2 24 3 5" xfId="57" xr:uid="{00000000-0005-0000-0000-000040000000}"/>
    <cellStyle name="Обычный 2 24 3 5 2" xfId="58" xr:uid="{00000000-0005-0000-0000-000041000000}"/>
    <cellStyle name="Обычный 2 24 3 6" xfId="59" xr:uid="{00000000-0005-0000-0000-000042000000}"/>
    <cellStyle name="Обычный 2 24 3 6 2" xfId="60" xr:uid="{00000000-0005-0000-0000-000043000000}"/>
    <cellStyle name="Обычный 2 24 3 7" xfId="61" xr:uid="{00000000-0005-0000-0000-000044000000}"/>
    <cellStyle name="Обычный 2 24 4" xfId="62" xr:uid="{00000000-0005-0000-0000-000045000000}"/>
    <cellStyle name="Обычный 2 24 4 2" xfId="63" xr:uid="{00000000-0005-0000-0000-000046000000}"/>
    <cellStyle name="Обычный 2 24 5" xfId="64" xr:uid="{00000000-0005-0000-0000-000047000000}"/>
    <cellStyle name="Обычный 2 24 5 2" xfId="65" xr:uid="{00000000-0005-0000-0000-000048000000}"/>
    <cellStyle name="Обычный 2 24 6" xfId="66" xr:uid="{00000000-0005-0000-0000-000049000000}"/>
    <cellStyle name="Обычный 2 24 6 2" xfId="67" xr:uid="{00000000-0005-0000-0000-00004A000000}"/>
    <cellStyle name="Обычный 2 24 7" xfId="68" xr:uid="{00000000-0005-0000-0000-00004B000000}"/>
    <cellStyle name="Обычный 2 24 7 2" xfId="69" xr:uid="{00000000-0005-0000-0000-00004C000000}"/>
    <cellStyle name="Обычный 2 24 8" xfId="70" xr:uid="{00000000-0005-0000-0000-00004D000000}"/>
    <cellStyle name="Обычный 2 24 8 2" xfId="71" xr:uid="{00000000-0005-0000-0000-00004E000000}"/>
    <cellStyle name="Обычный 2 25" xfId="72" xr:uid="{00000000-0005-0000-0000-00004F000000}"/>
    <cellStyle name="Обычный 2 26" xfId="73" xr:uid="{00000000-0005-0000-0000-000050000000}"/>
    <cellStyle name="Обычный 2 27" xfId="74" xr:uid="{00000000-0005-0000-0000-000051000000}"/>
    <cellStyle name="Обычный 2 28" xfId="75" xr:uid="{00000000-0005-0000-0000-000052000000}"/>
    <cellStyle name="Обычный 2 29" xfId="76" xr:uid="{00000000-0005-0000-0000-000053000000}"/>
    <cellStyle name="Обычный 2 3" xfId="77" xr:uid="{00000000-0005-0000-0000-000054000000}"/>
    <cellStyle name="Обычный 2 30" xfId="78" xr:uid="{00000000-0005-0000-0000-000055000000}"/>
    <cellStyle name="Обычный 2 31" xfId="79" xr:uid="{00000000-0005-0000-0000-000056000000}"/>
    <cellStyle name="Обычный 2 32" xfId="80" xr:uid="{00000000-0005-0000-0000-000057000000}"/>
    <cellStyle name="Обычный 2 33" xfId="81" xr:uid="{00000000-0005-0000-0000-000058000000}"/>
    <cellStyle name="Обычный 2 34" xfId="82" xr:uid="{00000000-0005-0000-0000-000059000000}"/>
    <cellStyle name="Обычный 2 35" xfId="83" xr:uid="{00000000-0005-0000-0000-00005A000000}"/>
    <cellStyle name="Обычный 2 36" xfId="84" xr:uid="{00000000-0005-0000-0000-00005B000000}"/>
    <cellStyle name="Обычный 2 37" xfId="85" xr:uid="{00000000-0005-0000-0000-00005C000000}"/>
    <cellStyle name="Обычный 2 38" xfId="86" xr:uid="{00000000-0005-0000-0000-00005D000000}"/>
    <cellStyle name="Обычный 2 39" xfId="87" xr:uid="{00000000-0005-0000-0000-00005E000000}"/>
    <cellStyle name="Обычный 2 4" xfId="88" xr:uid="{00000000-0005-0000-0000-00005F000000}"/>
    <cellStyle name="Обычный 2 40" xfId="89" xr:uid="{00000000-0005-0000-0000-000060000000}"/>
    <cellStyle name="Обычный 2 40 2" xfId="90" xr:uid="{00000000-0005-0000-0000-000061000000}"/>
    <cellStyle name="Обычный 2 40 3" xfId="91" xr:uid="{00000000-0005-0000-0000-000062000000}"/>
    <cellStyle name="Обычный 2 40 3 2" xfId="92" xr:uid="{00000000-0005-0000-0000-000063000000}"/>
    <cellStyle name="Обычный 2 40 3 3" xfId="93" xr:uid="{00000000-0005-0000-0000-000064000000}"/>
    <cellStyle name="Обычный 2 40 3 3 2" xfId="94" xr:uid="{00000000-0005-0000-0000-000065000000}"/>
    <cellStyle name="Обычный 2 40 3 3 2 2" xfId="95" xr:uid="{00000000-0005-0000-0000-000066000000}"/>
    <cellStyle name="Обычный 2 40 3 3 3" xfId="96" xr:uid="{00000000-0005-0000-0000-000067000000}"/>
    <cellStyle name="Обычный 2 40 3 3 3 2" xfId="97" xr:uid="{00000000-0005-0000-0000-000068000000}"/>
    <cellStyle name="Обычный 2 40 3 3 4" xfId="98" xr:uid="{00000000-0005-0000-0000-000069000000}"/>
    <cellStyle name="Обычный 2 40 3 3 4 2" xfId="99" xr:uid="{00000000-0005-0000-0000-00006A000000}"/>
    <cellStyle name="Обычный 2 40 3 3 5" xfId="100" xr:uid="{00000000-0005-0000-0000-00006B000000}"/>
    <cellStyle name="Обычный 2 40 3 3 5 2" xfId="101" xr:uid="{00000000-0005-0000-0000-00006C000000}"/>
    <cellStyle name="Обычный 2 40 3 3 6" xfId="102" xr:uid="{00000000-0005-0000-0000-00006D000000}"/>
    <cellStyle name="Обычный 2 40 3 3 6 2" xfId="103" xr:uid="{00000000-0005-0000-0000-00006E000000}"/>
    <cellStyle name="Обычный 2 40 3 3 7" xfId="104" xr:uid="{00000000-0005-0000-0000-00006F000000}"/>
    <cellStyle name="Обычный 2 40 3 4" xfId="105" xr:uid="{00000000-0005-0000-0000-000070000000}"/>
    <cellStyle name="Обычный 2 40 3 4 2" xfId="106" xr:uid="{00000000-0005-0000-0000-000071000000}"/>
    <cellStyle name="Обычный 2 40 3 5" xfId="107" xr:uid="{00000000-0005-0000-0000-000072000000}"/>
    <cellStyle name="Обычный 2 40 3 5 2" xfId="108" xr:uid="{00000000-0005-0000-0000-000073000000}"/>
    <cellStyle name="Обычный 2 40 3 6" xfId="109" xr:uid="{00000000-0005-0000-0000-000074000000}"/>
    <cellStyle name="Обычный 2 40 3 6 2" xfId="110" xr:uid="{00000000-0005-0000-0000-000075000000}"/>
    <cellStyle name="Обычный 2 40 3 7" xfId="111" xr:uid="{00000000-0005-0000-0000-000076000000}"/>
    <cellStyle name="Обычный 2 40 3 7 2" xfId="112" xr:uid="{00000000-0005-0000-0000-000077000000}"/>
    <cellStyle name="Обычный 2 40 3 8" xfId="113" xr:uid="{00000000-0005-0000-0000-000078000000}"/>
    <cellStyle name="Обычный 2 40 3 8 2" xfId="114" xr:uid="{00000000-0005-0000-0000-000079000000}"/>
    <cellStyle name="Обычный 2 41" xfId="115" xr:uid="{00000000-0005-0000-0000-00007A000000}"/>
    <cellStyle name="Обычный 2 41 2" xfId="116" xr:uid="{00000000-0005-0000-0000-00007B000000}"/>
    <cellStyle name="Обычный 2 41 3" xfId="117" xr:uid="{00000000-0005-0000-0000-00007C000000}"/>
    <cellStyle name="Обычный 2 41 3 2" xfId="118" xr:uid="{00000000-0005-0000-0000-00007D000000}"/>
    <cellStyle name="Обычный 2 41 3 2 2" xfId="119" xr:uid="{00000000-0005-0000-0000-00007E000000}"/>
    <cellStyle name="Обычный 2 41 3 3" xfId="120" xr:uid="{00000000-0005-0000-0000-00007F000000}"/>
    <cellStyle name="Обычный 2 41 3 3 2" xfId="121" xr:uid="{00000000-0005-0000-0000-000080000000}"/>
    <cellStyle name="Обычный 2 41 3 4" xfId="122" xr:uid="{00000000-0005-0000-0000-000081000000}"/>
    <cellStyle name="Обычный 2 41 3 4 2" xfId="123" xr:uid="{00000000-0005-0000-0000-000082000000}"/>
    <cellStyle name="Обычный 2 41 3 5" xfId="124" xr:uid="{00000000-0005-0000-0000-000083000000}"/>
    <cellStyle name="Обычный 2 41 3 5 2" xfId="125" xr:uid="{00000000-0005-0000-0000-000084000000}"/>
    <cellStyle name="Обычный 2 41 3 6" xfId="126" xr:uid="{00000000-0005-0000-0000-000085000000}"/>
    <cellStyle name="Обычный 2 41 3 6 2" xfId="127" xr:uid="{00000000-0005-0000-0000-000086000000}"/>
    <cellStyle name="Обычный 2 41 3 7" xfId="128" xr:uid="{00000000-0005-0000-0000-000087000000}"/>
    <cellStyle name="Обычный 2 41 4" xfId="129" xr:uid="{00000000-0005-0000-0000-000088000000}"/>
    <cellStyle name="Обычный 2 41 4 2" xfId="130" xr:uid="{00000000-0005-0000-0000-000089000000}"/>
    <cellStyle name="Обычный 2 41 5" xfId="131" xr:uid="{00000000-0005-0000-0000-00008A000000}"/>
    <cellStyle name="Обычный 2 41 5 2" xfId="132" xr:uid="{00000000-0005-0000-0000-00008B000000}"/>
    <cellStyle name="Обычный 2 41 6" xfId="133" xr:uid="{00000000-0005-0000-0000-00008C000000}"/>
    <cellStyle name="Обычный 2 41 6 2" xfId="134" xr:uid="{00000000-0005-0000-0000-00008D000000}"/>
    <cellStyle name="Обычный 2 41 7" xfId="135" xr:uid="{00000000-0005-0000-0000-00008E000000}"/>
    <cellStyle name="Обычный 2 41 7 2" xfId="136" xr:uid="{00000000-0005-0000-0000-00008F000000}"/>
    <cellStyle name="Обычный 2 41 8" xfId="137" xr:uid="{00000000-0005-0000-0000-000090000000}"/>
    <cellStyle name="Обычный 2 41 8 2" xfId="138" xr:uid="{00000000-0005-0000-0000-000091000000}"/>
    <cellStyle name="Обычный 2 42" xfId="139" xr:uid="{00000000-0005-0000-0000-000092000000}"/>
    <cellStyle name="Обычный 2 43" xfId="140" xr:uid="{00000000-0005-0000-0000-000093000000}"/>
    <cellStyle name="Обычный 2 44" xfId="141" xr:uid="{00000000-0005-0000-0000-000094000000}"/>
    <cellStyle name="Обычный 2 45" xfId="142" xr:uid="{00000000-0005-0000-0000-000095000000}"/>
    <cellStyle name="Обычный 2 46" xfId="143" xr:uid="{00000000-0005-0000-0000-000096000000}"/>
    <cellStyle name="Обычный 2 47" xfId="144" xr:uid="{00000000-0005-0000-0000-000097000000}"/>
    <cellStyle name="Обычный 2 48" xfId="145" xr:uid="{00000000-0005-0000-0000-000098000000}"/>
    <cellStyle name="Обычный 2 49" xfId="146" xr:uid="{00000000-0005-0000-0000-000099000000}"/>
    <cellStyle name="Обычный 2 5" xfId="147" xr:uid="{00000000-0005-0000-0000-00009A000000}"/>
    <cellStyle name="Обычный 2 50" xfId="148" xr:uid="{00000000-0005-0000-0000-00009B000000}"/>
    <cellStyle name="Обычный 2 51" xfId="149" xr:uid="{00000000-0005-0000-0000-00009C000000}"/>
    <cellStyle name="Обычный 2 52" xfId="150" xr:uid="{00000000-0005-0000-0000-00009D000000}"/>
    <cellStyle name="Обычный 2 53" xfId="151" xr:uid="{00000000-0005-0000-0000-00009E000000}"/>
    <cellStyle name="Обычный 2 54" xfId="152" xr:uid="{00000000-0005-0000-0000-00009F000000}"/>
    <cellStyle name="Обычный 2 55" xfId="153" xr:uid="{00000000-0005-0000-0000-0000A0000000}"/>
    <cellStyle name="Обычный 2 56" xfId="154" xr:uid="{00000000-0005-0000-0000-0000A1000000}"/>
    <cellStyle name="Обычный 2 57" xfId="155" xr:uid="{00000000-0005-0000-0000-0000A2000000}"/>
    <cellStyle name="Обычный 2 58" xfId="156" xr:uid="{00000000-0005-0000-0000-0000A3000000}"/>
    <cellStyle name="Обычный 2 59" xfId="157" xr:uid="{00000000-0005-0000-0000-0000A4000000}"/>
    <cellStyle name="Обычный 2 6" xfId="158" xr:uid="{00000000-0005-0000-0000-0000A5000000}"/>
    <cellStyle name="Обычный 2 60" xfId="159" xr:uid="{00000000-0005-0000-0000-0000A6000000}"/>
    <cellStyle name="Обычный 2 61" xfId="160" xr:uid="{00000000-0005-0000-0000-0000A7000000}"/>
    <cellStyle name="Обычный 2 61 2" xfId="161" xr:uid="{00000000-0005-0000-0000-0000A8000000}"/>
    <cellStyle name="Обычный 2 62" xfId="162" xr:uid="{00000000-0005-0000-0000-0000A9000000}"/>
    <cellStyle name="Обычный 2 63" xfId="213" xr:uid="{00000000-0005-0000-0000-0000AA000000}"/>
    <cellStyle name="Обычный 2 64" xfId="214" xr:uid="{00000000-0005-0000-0000-0000AB000000}"/>
    <cellStyle name="Обычный 2 65" xfId="215" xr:uid="{00000000-0005-0000-0000-0000AC000000}"/>
    <cellStyle name="Обычный 2 66" xfId="216" xr:uid="{00000000-0005-0000-0000-0000AD000000}"/>
    <cellStyle name="Обычный 2 7" xfId="163" xr:uid="{00000000-0005-0000-0000-0000AE000000}"/>
    <cellStyle name="Обычный 2 8" xfId="164" xr:uid="{00000000-0005-0000-0000-0000AF000000}"/>
    <cellStyle name="Обычный 2 9" xfId="165" xr:uid="{00000000-0005-0000-0000-0000B0000000}"/>
    <cellStyle name="Обычный 3" xfId="166" xr:uid="{00000000-0005-0000-0000-0000B1000000}"/>
    <cellStyle name="Обычный 3 10" xfId="167" xr:uid="{00000000-0005-0000-0000-0000B2000000}"/>
    <cellStyle name="Обычный 3 11" xfId="168" xr:uid="{00000000-0005-0000-0000-0000B3000000}"/>
    <cellStyle name="Обычный 3 12" xfId="169" xr:uid="{00000000-0005-0000-0000-0000B4000000}"/>
    <cellStyle name="Обычный 3 2" xfId="170" xr:uid="{00000000-0005-0000-0000-0000B5000000}"/>
    <cellStyle name="Обычный 3 2 10" xfId="171" xr:uid="{00000000-0005-0000-0000-0000B6000000}"/>
    <cellStyle name="Обычный 3 2 11" xfId="172" xr:uid="{00000000-0005-0000-0000-0000B7000000}"/>
    <cellStyle name="Обычный 3 2 12" xfId="173" xr:uid="{00000000-0005-0000-0000-0000B8000000}"/>
    <cellStyle name="Обычный 3 2 13" xfId="204" xr:uid="{00000000-0005-0000-0000-0000B9000000}"/>
    <cellStyle name="Обычный 3 2 14" xfId="212" xr:uid="{00000000-0005-0000-0000-0000BA000000}"/>
    <cellStyle name="Обычный 3 2 2" xfId="174" xr:uid="{00000000-0005-0000-0000-0000BB000000}"/>
    <cellStyle name="Обычный 3 2 3" xfId="175" xr:uid="{00000000-0005-0000-0000-0000BC000000}"/>
    <cellStyle name="Обычный 3 2 4" xfId="176" xr:uid="{00000000-0005-0000-0000-0000BD000000}"/>
    <cellStyle name="Обычный 3 2 5" xfId="177" xr:uid="{00000000-0005-0000-0000-0000BE000000}"/>
    <cellStyle name="Обычный 3 2 6" xfId="178" xr:uid="{00000000-0005-0000-0000-0000BF000000}"/>
    <cellStyle name="Обычный 3 2 7" xfId="179" xr:uid="{00000000-0005-0000-0000-0000C0000000}"/>
    <cellStyle name="Обычный 3 2 8" xfId="180" xr:uid="{00000000-0005-0000-0000-0000C1000000}"/>
    <cellStyle name="Обычный 3 2 9" xfId="181" xr:uid="{00000000-0005-0000-0000-0000C2000000}"/>
    <cellStyle name="Обычный 3 3" xfId="182" xr:uid="{00000000-0005-0000-0000-0000C3000000}"/>
    <cellStyle name="Обычный 3 4" xfId="183" xr:uid="{00000000-0005-0000-0000-0000C4000000}"/>
    <cellStyle name="Обычный 3 5" xfId="184" xr:uid="{00000000-0005-0000-0000-0000C5000000}"/>
    <cellStyle name="Обычный 3 6" xfId="185" xr:uid="{00000000-0005-0000-0000-0000C6000000}"/>
    <cellStyle name="Обычный 3 7" xfId="186" xr:uid="{00000000-0005-0000-0000-0000C7000000}"/>
    <cellStyle name="Обычный 3 8" xfId="187" xr:uid="{00000000-0005-0000-0000-0000C8000000}"/>
    <cellStyle name="Обычный 3 9" xfId="188" xr:uid="{00000000-0005-0000-0000-0000C9000000}"/>
    <cellStyle name="Обычный 4" xfId="189" xr:uid="{00000000-0005-0000-0000-0000CA000000}"/>
    <cellStyle name="Обычный 4 2" xfId="190" xr:uid="{00000000-0005-0000-0000-0000CB000000}"/>
    <cellStyle name="Обычный 4 3" xfId="191" xr:uid="{00000000-0005-0000-0000-0000CC000000}"/>
    <cellStyle name="Обычный 4 3 2" xfId="192" xr:uid="{00000000-0005-0000-0000-0000CD000000}"/>
    <cellStyle name="Обычный 4 3 2 2" xfId="210" xr:uid="{00000000-0005-0000-0000-0000CE000000}"/>
    <cellStyle name="Обычный 4 3 2 2 2" xfId="217" xr:uid="{00000000-0005-0000-0000-0000CF000000}"/>
    <cellStyle name="Обычный 4 3 2 2 2 2" xfId="220" xr:uid="{00000000-0005-0000-0000-0000D0000000}"/>
    <cellStyle name="Обычный 4 3_дотация районная ноябрь на 18-20" xfId="193" xr:uid="{00000000-0005-0000-0000-0000D1000000}"/>
    <cellStyle name="Обычный 5" xfId="194" xr:uid="{00000000-0005-0000-0000-0000D2000000}"/>
    <cellStyle name="Обычный 6" xfId="195" xr:uid="{00000000-0005-0000-0000-0000D3000000}"/>
    <cellStyle name="Обычный 7" xfId="196" xr:uid="{00000000-0005-0000-0000-0000D4000000}"/>
    <cellStyle name="Обычный 8" xfId="197" xr:uid="{00000000-0005-0000-0000-0000D5000000}"/>
    <cellStyle name="Обычный 9" xfId="198" xr:uid="{00000000-0005-0000-0000-0000D6000000}"/>
    <cellStyle name="Обычный_tmp" xfId="219" xr:uid="{00000000-0005-0000-0000-0000D7000000}"/>
    <cellStyle name="Обычный_Лист1" xfId="221" xr:uid="{00000000-0005-0000-0000-0000D8000000}"/>
    <cellStyle name="Обычный_Лист1 2" xfId="199" xr:uid="{00000000-0005-0000-0000-0000D9000000}"/>
    <cellStyle name="Стиль 1" xfId="200" xr:uid="{00000000-0005-0000-0000-0000DA000000}"/>
    <cellStyle name="Стиль 1 2" xfId="201" xr:uid="{00000000-0005-0000-0000-0000DB000000}"/>
    <cellStyle name="Финансовый 2" xfId="202" xr:uid="{00000000-0005-0000-0000-0000DC000000}"/>
    <cellStyle name="Финансовый 3" xfId="211" xr:uid="{00000000-0005-0000-0000-0000D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107305" y="2447925"/>
          <a:ext cx="1952625" cy="647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838700" y="1352550"/>
          <a:ext cx="3171824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9526</xdr:colOff>
      <xdr:row>0</xdr:row>
      <xdr:rowOff>0</xdr:rowOff>
    </xdr:from>
    <xdr:to>
      <xdr:col>2</xdr:col>
      <xdr:colOff>1029315</xdr:colOff>
      <xdr:row>8</xdr:row>
      <xdr:rowOff>30726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819651" y="0"/>
          <a:ext cx="2858114" cy="134517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15.06.2022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200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0</xdr:row>
      <xdr:rowOff>1</xdr:rowOff>
    </xdr:from>
    <xdr:to>
      <xdr:col>2</xdr:col>
      <xdr:colOff>1047750</xdr:colOff>
      <xdr:row>2</xdr:row>
      <xdr:rowOff>236220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5676900" y="1"/>
          <a:ext cx="2701290" cy="1150619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10</a:t>
          </a:r>
          <a:endParaRPr lang="ru-RU" sz="11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 внесении изменений в решение Думы  Черемховского районного муниципального образования на 2022 год и плановый период 2023 и 2024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15.06.2022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200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868680</xdr:colOff>
      <xdr:row>2</xdr:row>
      <xdr:rowOff>403860</xdr:rowOff>
    </xdr:from>
    <xdr:to>
      <xdr:col>2</xdr:col>
      <xdr:colOff>963930</xdr:colOff>
      <xdr:row>5</xdr:row>
      <xdr:rowOff>198119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5593080" y="1318260"/>
          <a:ext cx="2701290" cy="1165859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16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 год и плановый период 2023 и 2024 годов"</a:t>
          </a:r>
        </a:p>
        <a:p>
          <a:pPr algn="l" rtl="1">
            <a:lnSpc>
              <a:spcPts val="1200"/>
            </a:lnSpc>
          </a:pP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23.12.2021 №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163</a:t>
          </a:r>
          <a:endParaRPr lang="ru-RU" sz="12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1733551</xdr:colOff>
      <xdr:row>1</xdr:row>
      <xdr:rowOff>0</xdr:rowOff>
    </xdr:from>
    <xdr:to>
      <xdr:col>4</xdr:col>
      <xdr:colOff>1</xdr:colOff>
      <xdr:row>7</xdr:row>
      <xdr:rowOff>22860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6328411" y="167640"/>
          <a:ext cx="2937510" cy="102870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11  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 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2023 и 2024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15.06.2022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200</a:t>
          </a:r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1691640</xdr:colOff>
      <xdr:row>8</xdr:row>
      <xdr:rowOff>22860</xdr:rowOff>
    </xdr:from>
    <xdr:to>
      <xdr:col>3</xdr:col>
      <xdr:colOff>1200150</xdr:colOff>
      <xdr:row>15</xdr:row>
      <xdr:rowOff>213360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6286500" y="1363980"/>
          <a:ext cx="2937510" cy="102870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17 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2023 и 2024 годов"</a:t>
          </a:r>
        </a:p>
        <a:p>
          <a:pPr algn="l" rtl="1">
            <a:lnSpc>
              <a:spcPts val="1200"/>
            </a:lnSpc>
          </a:pP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23.12.2021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163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0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743450" y="0"/>
          <a:ext cx="2933700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15.06.2022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200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4</xdr:col>
      <xdr:colOff>828675</xdr:colOff>
      <xdr:row>12</xdr:row>
      <xdr:rowOff>95250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743450" y="1400175"/>
          <a:ext cx="2895600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0</xdr:row>
      <xdr:rowOff>0</xdr:rowOff>
    </xdr:from>
    <xdr:to>
      <xdr:col>5</xdr:col>
      <xdr:colOff>734039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2972414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15.06.2022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200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714375</xdr:colOff>
      <xdr:row>6</xdr:row>
      <xdr:rowOff>171450</xdr:rowOff>
    </xdr:from>
    <xdr:to>
      <xdr:col>6</xdr:col>
      <xdr:colOff>0</xdr:colOff>
      <xdr:row>12</xdr:row>
      <xdr:rowOff>66675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62475" y="1371600"/>
          <a:ext cx="3114675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3390900</xdr:colOff>
      <xdr:row>0</xdr:row>
      <xdr:rowOff>0</xdr:rowOff>
    </xdr:from>
    <xdr:to>
      <xdr:col>3</xdr:col>
      <xdr:colOff>753089</xdr:colOff>
      <xdr:row>6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390900" y="0"/>
          <a:ext cx="4201139" cy="1304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15.06.2022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200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3362325</xdr:colOff>
      <xdr:row>6</xdr:row>
      <xdr:rowOff>142875</xdr:rowOff>
    </xdr:from>
    <xdr:to>
      <xdr:col>3</xdr:col>
      <xdr:colOff>798196</xdr:colOff>
      <xdr:row>14</xdr:row>
      <xdr:rowOff>66675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362325" y="1343025"/>
          <a:ext cx="4274821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2022 год и плановый период 2023 и 2024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23.12.2021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163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4</xdr:col>
      <xdr:colOff>781051</xdr:colOff>
      <xdr:row>6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953000" y="0"/>
          <a:ext cx="2647951" cy="1304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15.06.2022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200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5</xdr:col>
      <xdr:colOff>0</xdr:colOff>
      <xdr:row>13</xdr:row>
      <xdr:rowOff>104775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4924425" y="1400175"/>
          <a:ext cx="2686050" cy="11144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6</a:t>
          </a: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 и 2024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23.12.2021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163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752475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3228975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15.06.2022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200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6</xdr:row>
      <xdr:rowOff>171450</xdr:rowOff>
    </xdr:from>
    <xdr:to>
      <xdr:col>6</xdr:col>
      <xdr:colOff>752475</xdr:colOff>
      <xdr:row>12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391025" y="1371600"/>
          <a:ext cx="3228975" cy="11049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0</xdr:rowOff>
    </xdr:from>
    <xdr:to>
      <xdr:col>8</xdr:col>
      <xdr:colOff>615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400550" y="0"/>
          <a:ext cx="3105765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15.06.2022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200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9525</xdr:colOff>
      <xdr:row>7</xdr:row>
      <xdr:rowOff>19050</xdr:rowOff>
    </xdr:from>
    <xdr:to>
      <xdr:col>8</xdr:col>
      <xdr:colOff>0</xdr:colOff>
      <xdr:row>12</xdr:row>
      <xdr:rowOff>114300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4391025" y="1419225"/>
          <a:ext cx="3114675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8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7</xdr:row>
      <xdr:rowOff>1</xdr:rowOff>
    </xdr:from>
    <xdr:to>
      <xdr:col>5</xdr:col>
      <xdr:colOff>10140</xdr:colOff>
      <xdr:row>13</xdr:row>
      <xdr:rowOff>152401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3343275" y="1333501"/>
          <a:ext cx="2991465" cy="1295400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>
              <a:latin typeface="+mn-lt"/>
              <a:ea typeface="+mn-ea"/>
              <a:cs typeface="+mn-cs"/>
            </a:rPr>
            <a:t>14</a:t>
          </a:r>
          <a:r>
            <a:rPr lang="ru-RU" sz="1100" baseline="30000">
              <a:latin typeface="+mn-lt"/>
              <a:ea typeface="+mn-ea"/>
              <a:cs typeface="+mn-cs"/>
            </a:rPr>
            <a:t>1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_____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4</xdr:col>
      <xdr:colOff>1038839</xdr:colOff>
      <xdr:row>7</xdr:row>
      <xdr:rowOff>9525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2972414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8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15.06.2022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200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85724</xdr:colOff>
      <xdr:row>0</xdr:row>
      <xdr:rowOff>0</xdr:rowOff>
    </xdr:from>
    <xdr:to>
      <xdr:col>3</xdr:col>
      <xdr:colOff>1419224</xdr:colOff>
      <xdr:row>5</xdr:row>
      <xdr:rowOff>76199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419599" y="0"/>
          <a:ext cx="2905125" cy="1019174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 9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внесении изменений в решение Думы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2022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2023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2024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15.06.2022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200</a:t>
          </a: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131445</xdr:colOff>
      <xdr:row>5</xdr:row>
      <xdr:rowOff>118110</xdr:rowOff>
    </xdr:from>
    <xdr:to>
      <xdr:col>3</xdr:col>
      <xdr:colOff>1091565</xdr:colOff>
      <xdr:row>11</xdr:row>
      <xdr:rowOff>207471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4465320" y="1061085"/>
          <a:ext cx="2531745" cy="1299036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 15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2022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2023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2024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23.12.2021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163</a:t>
          </a: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E87"/>
  <sheetViews>
    <sheetView workbookViewId="0">
      <selection activeCell="C84" sqref="C84"/>
    </sheetView>
  </sheetViews>
  <sheetFormatPr defaultColWidth="9.140625" defaultRowHeight="12.75" x14ac:dyDescent="0.2"/>
  <cols>
    <col min="1" max="1" width="68.42578125" style="1" customWidth="1"/>
    <col min="2" max="2" width="27.5703125" style="1" customWidth="1"/>
    <col min="3" max="3" width="17.85546875" style="3" customWidth="1"/>
    <col min="4" max="4" width="9.140625" style="1"/>
    <col min="5" max="5" width="12.140625" style="1" bestFit="1" customWidth="1"/>
    <col min="6" max="256" width="9.140625" style="1"/>
    <col min="257" max="257" width="68" style="1" customWidth="1"/>
    <col min="258" max="258" width="29.140625" style="1" customWidth="1"/>
    <col min="259" max="259" width="20.28515625" style="1" customWidth="1"/>
    <col min="260" max="512" width="9.140625" style="1"/>
    <col min="513" max="513" width="68" style="1" customWidth="1"/>
    <col min="514" max="514" width="29.140625" style="1" customWidth="1"/>
    <col min="515" max="515" width="20.28515625" style="1" customWidth="1"/>
    <col min="516" max="768" width="9.140625" style="1"/>
    <col min="769" max="769" width="68" style="1" customWidth="1"/>
    <col min="770" max="770" width="29.140625" style="1" customWidth="1"/>
    <col min="771" max="771" width="20.28515625" style="1" customWidth="1"/>
    <col min="772" max="1024" width="9.140625" style="1"/>
    <col min="1025" max="1025" width="68" style="1" customWidth="1"/>
    <col min="1026" max="1026" width="29.140625" style="1" customWidth="1"/>
    <col min="1027" max="1027" width="20.28515625" style="1" customWidth="1"/>
    <col min="1028" max="1280" width="9.140625" style="1"/>
    <col min="1281" max="1281" width="68" style="1" customWidth="1"/>
    <col min="1282" max="1282" width="29.140625" style="1" customWidth="1"/>
    <col min="1283" max="1283" width="20.28515625" style="1" customWidth="1"/>
    <col min="1284" max="1536" width="9.140625" style="1"/>
    <col min="1537" max="1537" width="68" style="1" customWidth="1"/>
    <col min="1538" max="1538" width="29.140625" style="1" customWidth="1"/>
    <col min="1539" max="1539" width="20.28515625" style="1" customWidth="1"/>
    <col min="1540" max="1792" width="9.140625" style="1"/>
    <col min="1793" max="1793" width="68" style="1" customWidth="1"/>
    <col min="1794" max="1794" width="29.140625" style="1" customWidth="1"/>
    <col min="1795" max="1795" width="20.28515625" style="1" customWidth="1"/>
    <col min="1796" max="2048" width="9.140625" style="1"/>
    <col min="2049" max="2049" width="68" style="1" customWidth="1"/>
    <col min="2050" max="2050" width="29.140625" style="1" customWidth="1"/>
    <col min="2051" max="2051" width="20.28515625" style="1" customWidth="1"/>
    <col min="2052" max="2304" width="9.140625" style="1"/>
    <col min="2305" max="2305" width="68" style="1" customWidth="1"/>
    <col min="2306" max="2306" width="29.140625" style="1" customWidth="1"/>
    <col min="2307" max="2307" width="20.28515625" style="1" customWidth="1"/>
    <col min="2308" max="2560" width="9.140625" style="1"/>
    <col min="2561" max="2561" width="68" style="1" customWidth="1"/>
    <col min="2562" max="2562" width="29.140625" style="1" customWidth="1"/>
    <col min="2563" max="2563" width="20.28515625" style="1" customWidth="1"/>
    <col min="2564" max="2816" width="9.140625" style="1"/>
    <col min="2817" max="2817" width="68" style="1" customWidth="1"/>
    <col min="2818" max="2818" width="29.140625" style="1" customWidth="1"/>
    <col min="2819" max="2819" width="20.28515625" style="1" customWidth="1"/>
    <col min="2820" max="3072" width="9.140625" style="1"/>
    <col min="3073" max="3073" width="68" style="1" customWidth="1"/>
    <col min="3074" max="3074" width="29.140625" style="1" customWidth="1"/>
    <col min="3075" max="3075" width="20.28515625" style="1" customWidth="1"/>
    <col min="3076" max="3328" width="9.140625" style="1"/>
    <col min="3329" max="3329" width="68" style="1" customWidth="1"/>
    <col min="3330" max="3330" width="29.140625" style="1" customWidth="1"/>
    <col min="3331" max="3331" width="20.28515625" style="1" customWidth="1"/>
    <col min="3332" max="3584" width="9.140625" style="1"/>
    <col min="3585" max="3585" width="68" style="1" customWidth="1"/>
    <col min="3586" max="3586" width="29.140625" style="1" customWidth="1"/>
    <col min="3587" max="3587" width="20.28515625" style="1" customWidth="1"/>
    <col min="3588" max="3840" width="9.140625" style="1"/>
    <col min="3841" max="3841" width="68" style="1" customWidth="1"/>
    <col min="3842" max="3842" width="29.140625" style="1" customWidth="1"/>
    <col min="3843" max="3843" width="20.28515625" style="1" customWidth="1"/>
    <col min="3844" max="4096" width="9.140625" style="1"/>
    <col min="4097" max="4097" width="68" style="1" customWidth="1"/>
    <col min="4098" max="4098" width="29.140625" style="1" customWidth="1"/>
    <col min="4099" max="4099" width="20.28515625" style="1" customWidth="1"/>
    <col min="4100" max="4352" width="9.140625" style="1"/>
    <col min="4353" max="4353" width="68" style="1" customWidth="1"/>
    <col min="4354" max="4354" width="29.140625" style="1" customWidth="1"/>
    <col min="4355" max="4355" width="20.28515625" style="1" customWidth="1"/>
    <col min="4356" max="4608" width="9.140625" style="1"/>
    <col min="4609" max="4609" width="68" style="1" customWidth="1"/>
    <col min="4610" max="4610" width="29.140625" style="1" customWidth="1"/>
    <col min="4611" max="4611" width="20.28515625" style="1" customWidth="1"/>
    <col min="4612" max="4864" width="9.140625" style="1"/>
    <col min="4865" max="4865" width="68" style="1" customWidth="1"/>
    <col min="4866" max="4866" width="29.140625" style="1" customWidth="1"/>
    <col min="4867" max="4867" width="20.28515625" style="1" customWidth="1"/>
    <col min="4868" max="5120" width="9.140625" style="1"/>
    <col min="5121" max="5121" width="68" style="1" customWidth="1"/>
    <col min="5122" max="5122" width="29.140625" style="1" customWidth="1"/>
    <col min="5123" max="5123" width="20.28515625" style="1" customWidth="1"/>
    <col min="5124" max="5376" width="9.140625" style="1"/>
    <col min="5377" max="5377" width="68" style="1" customWidth="1"/>
    <col min="5378" max="5378" width="29.140625" style="1" customWidth="1"/>
    <col min="5379" max="5379" width="20.28515625" style="1" customWidth="1"/>
    <col min="5380" max="5632" width="9.140625" style="1"/>
    <col min="5633" max="5633" width="68" style="1" customWidth="1"/>
    <col min="5634" max="5634" width="29.140625" style="1" customWidth="1"/>
    <col min="5635" max="5635" width="20.28515625" style="1" customWidth="1"/>
    <col min="5636" max="5888" width="9.140625" style="1"/>
    <col min="5889" max="5889" width="68" style="1" customWidth="1"/>
    <col min="5890" max="5890" width="29.140625" style="1" customWidth="1"/>
    <col min="5891" max="5891" width="20.28515625" style="1" customWidth="1"/>
    <col min="5892" max="6144" width="9.140625" style="1"/>
    <col min="6145" max="6145" width="68" style="1" customWidth="1"/>
    <col min="6146" max="6146" width="29.140625" style="1" customWidth="1"/>
    <col min="6147" max="6147" width="20.28515625" style="1" customWidth="1"/>
    <col min="6148" max="6400" width="9.140625" style="1"/>
    <col min="6401" max="6401" width="68" style="1" customWidth="1"/>
    <col min="6402" max="6402" width="29.140625" style="1" customWidth="1"/>
    <col min="6403" max="6403" width="20.28515625" style="1" customWidth="1"/>
    <col min="6404" max="6656" width="9.140625" style="1"/>
    <col min="6657" max="6657" width="68" style="1" customWidth="1"/>
    <col min="6658" max="6658" width="29.140625" style="1" customWidth="1"/>
    <col min="6659" max="6659" width="20.28515625" style="1" customWidth="1"/>
    <col min="6660" max="6912" width="9.140625" style="1"/>
    <col min="6913" max="6913" width="68" style="1" customWidth="1"/>
    <col min="6914" max="6914" width="29.140625" style="1" customWidth="1"/>
    <col min="6915" max="6915" width="20.28515625" style="1" customWidth="1"/>
    <col min="6916" max="7168" width="9.140625" style="1"/>
    <col min="7169" max="7169" width="68" style="1" customWidth="1"/>
    <col min="7170" max="7170" width="29.140625" style="1" customWidth="1"/>
    <col min="7171" max="7171" width="20.28515625" style="1" customWidth="1"/>
    <col min="7172" max="7424" width="9.140625" style="1"/>
    <col min="7425" max="7425" width="68" style="1" customWidth="1"/>
    <col min="7426" max="7426" width="29.140625" style="1" customWidth="1"/>
    <col min="7427" max="7427" width="20.28515625" style="1" customWidth="1"/>
    <col min="7428" max="7680" width="9.140625" style="1"/>
    <col min="7681" max="7681" width="68" style="1" customWidth="1"/>
    <col min="7682" max="7682" width="29.140625" style="1" customWidth="1"/>
    <col min="7683" max="7683" width="20.28515625" style="1" customWidth="1"/>
    <col min="7684" max="7936" width="9.140625" style="1"/>
    <col min="7937" max="7937" width="68" style="1" customWidth="1"/>
    <col min="7938" max="7938" width="29.140625" style="1" customWidth="1"/>
    <col min="7939" max="7939" width="20.28515625" style="1" customWidth="1"/>
    <col min="7940" max="8192" width="9.140625" style="1"/>
    <col min="8193" max="8193" width="68" style="1" customWidth="1"/>
    <col min="8194" max="8194" width="29.140625" style="1" customWidth="1"/>
    <col min="8195" max="8195" width="20.28515625" style="1" customWidth="1"/>
    <col min="8196" max="8448" width="9.140625" style="1"/>
    <col min="8449" max="8449" width="68" style="1" customWidth="1"/>
    <col min="8450" max="8450" width="29.140625" style="1" customWidth="1"/>
    <col min="8451" max="8451" width="20.28515625" style="1" customWidth="1"/>
    <col min="8452" max="8704" width="9.140625" style="1"/>
    <col min="8705" max="8705" width="68" style="1" customWidth="1"/>
    <col min="8706" max="8706" width="29.140625" style="1" customWidth="1"/>
    <col min="8707" max="8707" width="20.28515625" style="1" customWidth="1"/>
    <col min="8708" max="8960" width="9.140625" style="1"/>
    <col min="8961" max="8961" width="68" style="1" customWidth="1"/>
    <col min="8962" max="8962" width="29.140625" style="1" customWidth="1"/>
    <col min="8963" max="8963" width="20.28515625" style="1" customWidth="1"/>
    <col min="8964" max="9216" width="9.140625" style="1"/>
    <col min="9217" max="9217" width="68" style="1" customWidth="1"/>
    <col min="9218" max="9218" width="29.140625" style="1" customWidth="1"/>
    <col min="9219" max="9219" width="20.28515625" style="1" customWidth="1"/>
    <col min="9220" max="9472" width="9.140625" style="1"/>
    <col min="9473" max="9473" width="68" style="1" customWidth="1"/>
    <col min="9474" max="9474" width="29.140625" style="1" customWidth="1"/>
    <col min="9475" max="9475" width="20.28515625" style="1" customWidth="1"/>
    <col min="9476" max="9728" width="9.140625" style="1"/>
    <col min="9729" max="9729" width="68" style="1" customWidth="1"/>
    <col min="9730" max="9730" width="29.140625" style="1" customWidth="1"/>
    <col min="9731" max="9731" width="20.28515625" style="1" customWidth="1"/>
    <col min="9732" max="9984" width="9.140625" style="1"/>
    <col min="9985" max="9985" width="68" style="1" customWidth="1"/>
    <col min="9986" max="9986" width="29.140625" style="1" customWidth="1"/>
    <col min="9987" max="9987" width="20.28515625" style="1" customWidth="1"/>
    <col min="9988" max="10240" width="9.140625" style="1"/>
    <col min="10241" max="10241" width="68" style="1" customWidth="1"/>
    <col min="10242" max="10242" width="29.140625" style="1" customWidth="1"/>
    <col min="10243" max="10243" width="20.28515625" style="1" customWidth="1"/>
    <col min="10244" max="10496" width="9.140625" style="1"/>
    <col min="10497" max="10497" width="68" style="1" customWidth="1"/>
    <col min="10498" max="10498" width="29.140625" style="1" customWidth="1"/>
    <col min="10499" max="10499" width="20.28515625" style="1" customWidth="1"/>
    <col min="10500" max="10752" width="9.140625" style="1"/>
    <col min="10753" max="10753" width="68" style="1" customWidth="1"/>
    <col min="10754" max="10754" width="29.140625" style="1" customWidth="1"/>
    <col min="10755" max="10755" width="20.28515625" style="1" customWidth="1"/>
    <col min="10756" max="11008" width="9.140625" style="1"/>
    <col min="11009" max="11009" width="68" style="1" customWidth="1"/>
    <col min="11010" max="11010" width="29.140625" style="1" customWidth="1"/>
    <col min="11011" max="11011" width="20.28515625" style="1" customWidth="1"/>
    <col min="11012" max="11264" width="9.140625" style="1"/>
    <col min="11265" max="11265" width="68" style="1" customWidth="1"/>
    <col min="11266" max="11266" width="29.140625" style="1" customWidth="1"/>
    <col min="11267" max="11267" width="20.28515625" style="1" customWidth="1"/>
    <col min="11268" max="11520" width="9.140625" style="1"/>
    <col min="11521" max="11521" width="68" style="1" customWidth="1"/>
    <col min="11522" max="11522" width="29.140625" style="1" customWidth="1"/>
    <col min="11523" max="11523" width="20.28515625" style="1" customWidth="1"/>
    <col min="11524" max="11776" width="9.140625" style="1"/>
    <col min="11777" max="11777" width="68" style="1" customWidth="1"/>
    <col min="11778" max="11778" width="29.140625" style="1" customWidth="1"/>
    <col min="11779" max="11779" width="20.28515625" style="1" customWidth="1"/>
    <col min="11780" max="12032" width="9.140625" style="1"/>
    <col min="12033" max="12033" width="68" style="1" customWidth="1"/>
    <col min="12034" max="12034" width="29.140625" style="1" customWidth="1"/>
    <col min="12035" max="12035" width="20.28515625" style="1" customWidth="1"/>
    <col min="12036" max="12288" width="9.140625" style="1"/>
    <col min="12289" max="12289" width="68" style="1" customWidth="1"/>
    <col min="12290" max="12290" width="29.140625" style="1" customWidth="1"/>
    <col min="12291" max="12291" width="20.28515625" style="1" customWidth="1"/>
    <col min="12292" max="12544" width="9.140625" style="1"/>
    <col min="12545" max="12545" width="68" style="1" customWidth="1"/>
    <col min="12546" max="12546" width="29.140625" style="1" customWidth="1"/>
    <col min="12547" max="12547" width="20.28515625" style="1" customWidth="1"/>
    <col min="12548" max="12800" width="9.140625" style="1"/>
    <col min="12801" max="12801" width="68" style="1" customWidth="1"/>
    <col min="12802" max="12802" width="29.140625" style="1" customWidth="1"/>
    <col min="12803" max="12803" width="20.28515625" style="1" customWidth="1"/>
    <col min="12804" max="13056" width="9.140625" style="1"/>
    <col min="13057" max="13057" width="68" style="1" customWidth="1"/>
    <col min="13058" max="13058" width="29.140625" style="1" customWidth="1"/>
    <col min="13059" max="13059" width="20.28515625" style="1" customWidth="1"/>
    <col min="13060" max="13312" width="9.140625" style="1"/>
    <col min="13313" max="13313" width="68" style="1" customWidth="1"/>
    <col min="13314" max="13314" width="29.140625" style="1" customWidth="1"/>
    <col min="13315" max="13315" width="20.28515625" style="1" customWidth="1"/>
    <col min="13316" max="13568" width="9.140625" style="1"/>
    <col min="13569" max="13569" width="68" style="1" customWidth="1"/>
    <col min="13570" max="13570" width="29.140625" style="1" customWidth="1"/>
    <col min="13571" max="13571" width="20.28515625" style="1" customWidth="1"/>
    <col min="13572" max="13824" width="9.140625" style="1"/>
    <col min="13825" max="13825" width="68" style="1" customWidth="1"/>
    <col min="13826" max="13826" width="29.140625" style="1" customWidth="1"/>
    <col min="13827" max="13827" width="20.28515625" style="1" customWidth="1"/>
    <col min="13828" max="14080" width="9.140625" style="1"/>
    <col min="14081" max="14081" width="68" style="1" customWidth="1"/>
    <col min="14082" max="14082" width="29.140625" style="1" customWidth="1"/>
    <col min="14083" max="14083" width="20.28515625" style="1" customWidth="1"/>
    <col min="14084" max="14336" width="9.140625" style="1"/>
    <col min="14337" max="14337" width="68" style="1" customWidth="1"/>
    <col min="14338" max="14338" width="29.140625" style="1" customWidth="1"/>
    <col min="14339" max="14339" width="20.28515625" style="1" customWidth="1"/>
    <col min="14340" max="14592" width="9.140625" style="1"/>
    <col min="14593" max="14593" width="68" style="1" customWidth="1"/>
    <col min="14594" max="14594" width="29.140625" style="1" customWidth="1"/>
    <col min="14595" max="14595" width="20.28515625" style="1" customWidth="1"/>
    <col min="14596" max="14848" width="9.140625" style="1"/>
    <col min="14849" max="14849" width="68" style="1" customWidth="1"/>
    <col min="14850" max="14850" width="29.140625" style="1" customWidth="1"/>
    <col min="14851" max="14851" width="20.28515625" style="1" customWidth="1"/>
    <col min="14852" max="15104" width="9.140625" style="1"/>
    <col min="15105" max="15105" width="68" style="1" customWidth="1"/>
    <col min="15106" max="15106" width="29.140625" style="1" customWidth="1"/>
    <col min="15107" max="15107" width="20.28515625" style="1" customWidth="1"/>
    <col min="15108" max="15360" width="9.140625" style="1"/>
    <col min="15361" max="15361" width="68" style="1" customWidth="1"/>
    <col min="15362" max="15362" width="29.140625" style="1" customWidth="1"/>
    <col min="15363" max="15363" width="20.28515625" style="1" customWidth="1"/>
    <col min="15364" max="15616" width="9.140625" style="1"/>
    <col min="15617" max="15617" width="68" style="1" customWidth="1"/>
    <col min="15618" max="15618" width="29.140625" style="1" customWidth="1"/>
    <col min="15619" max="15619" width="20.28515625" style="1" customWidth="1"/>
    <col min="15620" max="15872" width="9.140625" style="1"/>
    <col min="15873" max="15873" width="68" style="1" customWidth="1"/>
    <col min="15874" max="15874" width="29.140625" style="1" customWidth="1"/>
    <col min="15875" max="15875" width="20.28515625" style="1" customWidth="1"/>
    <col min="15876" max="16128" width="9.140625" style="1"/>
    <col min="16129" max="16129" width="68" style="1" customWidth="1"/>
    <col min="16130" max="16130" width="29.140625" style="1" customWidth="1"/>
    <col min="16131" max="16131" width="20.28515625" style="1" customWidth="1"/>
    <col min="16132" max="16384" width="9.140625" style="1"/>
  </cols>
  <sheetData>
    <row r="1" spans="1:2" ht="15" x14ac:dyDescent="0.25">
      <c r="B1" s="2"/>
    </row>
    <row r="2" spans="1:2" ht="15" x14ac:dyDescent="0.25">
      <c r="B2" s="2"/>
    </row>
    <row r="3" spans="1:2" ht="15" x14ac:dyDescent="0.25">
      <c r="B3" s="2"/>
    </row>
    <row r="4" spans="1:2" ht="15" x14ac:dyDescent="0.25">
      <c r="B4" s="2"/>
    </row>
    <row r="16" spans="1:2" x14ac:dyDescent="0.2">
      <c r="A16" s="4"/>
      <c r="B16" s="4"/>
    </row>
    <row r="17" spans="1:5" x14ac:dyDescent="0.2">
      <c r="A17" s="210" t="s">
        <v>113</v>
      </c>
      <c r="B17" s="210"/>
      <c r="C17" s="210"/>
    </row>
    <row r="18" spans="1:5" ht="29.25" customHeight="1" x14ac:dyDescent="0.2">
      <c r="A18" s="210"/>
      <c r="B18" s="210"/>
      <c r="C18" s="210"/>
    </row>
    <row r="19" spans="1:5" ht="15.75" x14ac:dyDescent="0.2">
      <c r="A19" s="5"/>
      <c r="B19" s="6"/>
      <c r="C19" s="7" t="s">
        <v>0</v>
      </c>
    </row>
    <row r="20" spans="1:5" ht="48.75" customHeight="1" x14ac:dyDescent="0.2">
      <c r="A20" s="8" t="s">
        <v>1</v>
      </c>
      <c r="B20" s="9" t="s">
        <v>2</v>
      </c>
      <c r="C20" s="47" t="s">
        <v>114</v>
      </c>
    </row>
    <row r="21" spans="1:5" ht="19.149999999999999" customHeight="1" x14ac:dyDescent="0.2">
      <c r="A21" s="10" t="s">
        <v>3</v>
      </c>
      <c r="B21" s="8" t="s">
        <v>4</v>
      </c>
      <c r="C21" s="141">
        <f>C22+C26+C31+C33+C36+C42+C45+C48+C52+C24</f>
        <v>165810.65704999998</v>
      </c>
      <c r="E21" s="11"/>
    </row>
    <row r="22" spans="1:5" s="12" customFormat="1" ht="16.149999999999999" customHeight="1" x14ac:dyDescent="0.2">
      <c r="A22" s="10" t="s">
        <v>5</v>
      </c>
      <c r="B22" s="8" t="s">
        <v>6</v>
      </c>
      <c r="C22" s="141">
        <f>C23</f>
        <v>111782.3</v>
      </c>
      <c r="E22" s="13"/>
    </row>
    <row r="23" spans="1:5" s="12" customFormat="1" ht="16.149999999999999" customHeight="1" x14ac:dyDescent="0.25">
      <c r="A23" s="48" t="s">
        <v>7</v>
      </c>
      <c r="B23" s="14" t="s">
        <v>8</v>
      </c>
      <c r="C23" s="46">
        <v>111782.3</v>
      </c>
      <c r="E23" s="49"/>
    </row>
    <row r="24" spans="1:5" ht="32.450000000000003" customHeight="1" x14ac:dyDescent="0.2">
      <c r="A24" s="15" t="s">
        <v>9</v>
      </c>
      <c r="B24" s="8" t="s">
        <v>10</v>
      </c>
      <c r="C24" s="141">
        <f>C25</f>
        <v>389.11</v>
      </c>
    </row>
    <row r="25" spans="1:5" s="18" customFormat="1" ht="32.450000000000003" customHeight="1" x14ac:dyDescent="0.25">
      <c r="A25" s="16" t="s">
        <v>11</v>
      </c>
      <c r="B25" s="17" t="s">
        <v>12</v>
      </c>
      <c r="C25" s="142">
        <v>389.11</v>
      </c>
    </row>
    <row r="26" spans="1:5" s="12" customFormat="1" ht="19.149999999999999" customHeight="1" x14ac:dyDescent="0.2">
      <c r="A26" s="19" t="s">
        <v>13</v>
      </c>
      <c r="B26" s="8" t="s">
        <v>14</v>
      </c>
      <c r="C26" s="141">
        <f>C27+C28+C29+C30</f>
        <v>11796.900000000001</v>
      </c>
    </row>
    <row r="27" spans="1:5" s="12" customFormat="1" ht="30" customHeight="1" x14ac:dyDescent="0.25">
      <c r="A27" s="20" t="s">
        <v>15</v>
      </c>
      <c r="B27" s="14" t="s">
        <v>16</v>
      </c>
      <c r="C27" s="46">
        <v>9238.2000000000007</v>
      </c>
    </row>
    <row r="28" spans="1:5" ht="24" customHeight="1" x14ac:dyDescent="0.2">
      <c r="A28" s="50" t="s">
        <v>17</v>
      </c>
      <c r="B28" s="51" t="s">
        <v>18</v>
      </c>
      <c r="C28" s="143">
        <v>24</v>
      </c>
    </row>
    <row r="29" spans="1:5" ht="15" customHeight="1" x14ac:dyDescent="0.2">
      <c r="A29" s="21" t="s">
        <v>19</v>
      </c>
      <c r="B29" s="22" t="s">
        <v>20</v>
      </c>
      <c r="C29" s="144">
        <v>718.2</v>
      </c>
    </row>
    <row r="30" spans="1:5" ht="15" customHeight="1" x14ac:dyDescent="0.2">
      <c r="A30" s="21" t="s">
        <v>21</v>
      </c>
      <c r="B30" s="22" t="s">
        <v>22</v>
      </c>
      <c r="C30" s="144">
        <v>1816.5</v>
      </c>
    </row>
    <row r="31" spans="1:5" s="12" customFormat="1" ht="18" customHeight="1" x14ac:dyDescent="0.2">
      <c r="A31" s="23" t="s">
        <v>23</v>
      </c>
      <c r="B31" s="8" t="s">
        <v>24</v>
      </c>
      <c r="C31" s="141">
        <f>C32</f>
        <v>203.5</v>
      </c>
    </row>
    <row r="32" spans="1:5" s="25" customFormat="1" ht="30" customHeight="1" x14ac:dyDescent="0.2">
      <c r="A32" s="21" t="s">
        <v>25</v>
      </c>
      <c r="B32" s="24" t="s">
        <v>26</v>
      </c>
      <c r="C32" s="144">
        <v>203.5</v>
      </c>
    </row>
    <row r="33" spans="1:3" s="12" customFormat="1" ht="38.25" customHeight="1" x14ac:dyDescent="0.2">
      <c r="A33" s="23" t="s">
        <v>27</v>
      </c>
      <c r="B33" s="8" t="s">
        <v>28</v>
      </c>
      <c r="C33" s="141">
        <f>C34+C35</f>
        <v>24172.833999999999</v>
      </c>
    </row>
    <row r="34" spans="1:3" ht="75.75" customHeight="1" x14ac:dyDescent="0.25">
      <c r="A34" s="28" t="s">
        <v>29</v>
      </c>
      <c r="B34" s="22" t="s">
        <v>30</v>
      </c>
      <c r="C34" s="46">
        <f>24029.786+138.118+0.13</f>
        <v>24168.034</v>
      </c>
    </row>
    <row r="35" spans="1:3" ht="15" x14ac:dyDescent="0.25">
      <c r="A35" s="28" t="s">
        <v>778</v>
      </c>
      <c r="B35" s="22" t="s">
        <v>779</v>
      </c>
      <c r="C35" s="46">
        <v>4.8</v>
      </c>
    </row>
    <row r="36" spans="1:3" s="29" customFormat="1" ht="13.5" customHeight="1" x14ac:dyDescent="0.2">
      <c r="A36" s="26" t="s">
        <v>31</v>
      </c>
      <c r="B36" s="27" t="s">
        <v>32</v>
      </c>
      <c r="C36" s="141">
        <f>C37</f>
        <v>944.06</v>
      </c>
    </row>
    <row r="37" spans="1:3" s="25" customFormat="1" ht="16.5" customHeight="1" x14ac:dyDescent="0.2">
      <c r="A37" s="30" t="s">
        <v>33</v>
      </c>
      <c r="B37" s="24" t="s">
        <v>34</v>
      </c>
      <c r="C37" s="46">
        <v>944.06</v>
      </c>
    </row>
    <row r="38" spans="1:3" s="25" customFormat="1" ht="28.5" hidden="1" customHeight="1" x14ac:dyDescent="0.2">
      <c r="A38" s="30" t="s">
        <v>115</v>
      </c>
      <c r="B38" s="24" t="s">
        <v>116</v>
      </c>
      <c r="C38" s="144">
        <v>101.75</v>
      </c>
    </row>
    <row r="39" spans="1:3" s="25" customFormat="1" ht="13.5" hidden="1" customHeight="1" x14ac:dyDescent="0.2">
      <c r="A39" s="30" t="s">
        <v>117</v>
      </c>
      <c r="B39" s="24" t="s">
        <v>118</v>
      </c>
      <c r="C39" s="144">
        <v>0.66</v>
      </c>
    </row>
    <row r="40" spans="1:3" s="25" customFormat="1" ht="14.25" hidden="1" customHeight="1" x14ac:dyDescent="0.2">
      <c r="A40" s="30" t="s">
        <v>119</v>
      </c>
      <c r="B40" s="24" t="s">
        <v>120</v>
      </c>
      <c r="C40" s="144">
        <v>825</v>
      </c>
    </row>
    <row r="41" spans="1:3" s="25" customFormat="1" ht="14.25" hidden="1" customHeight="1" x14ac:dyDescent="0.2">
      <c r="A41" s="30" t="s">
        <v>121</v>
      </c>
      <c r="B41" s="24" t="s">
        <v>122</v>
      </c>
      <c r="C41" s="144">
        <v>691.24</v>
      </c>
    </row>
    <row r="42" spans="1:3" s="12" customFormat="1" ht="30" customHeight="1" x14ac:dyDescent="0.2">
      <c r="A42" s="23" t="s">
        <v>35</v>
      </c>
      <c r="B42" s="8" t="s">
        <v>36</v>
      </c>
      <c r="C42" s="141">
        <f>C43+C44</f>
        <v>13317.653050000001</v>
      </c>
    </row>
    <row r="43" spans="1:3" s="25" customFormat="1" ht="19.5" customHeight="1" x14ac:dyDescent="0.25">
      <c r="A43" s="28" t="s">
        <v>37</v>
      </c>
      <c r="B43" s="24" t="s">
        <v>38</v>
      </c>
      <c r="C43" s="46">
        <v>13232.486000000001</v>
      </c>
    </row>
    <row r="44" spans="1:3" s="25" customFormat="1" ht="18.75" customHeight="1" x14ac:dyDescent="0.25">
      <c r="A44" s="28" t="s">
        <v>39</v>
      </c>
      <c r="B44" s="24" t="s">
        <v>40</v>
      </c>
      <c r="C44" s="46">
        <v>85.167050000000003</v>
      </c>
    </row>
    <row r="45" spans="1:3" s="12" customFormat="1" ht="29.25" customHeight="1" x14ac:dyDescent="0.2">
      <c r="A45" s="23" t="s">
        <v>41</v>
      </c>
      <c r="B45" s="8" t="s">
        <v>42</v>
      </c>
      <c r="C45" s="141">
        <f>C47+C46</f>
        <v>2751.5</v>
      </c>
    </row>
    <row r="46" spans="1:3" s="12" customFormat="1" ht="71.25" customHeight="1" x14ac:dyDescent="0.25">
      <c r="A46" s="31" t="s">
        <v>43</v>
      </c>
      <c r="B46" s="22" t="s">
        <v>44</v>
      </c>
      <c r="C46" s="46">
        <v>1622.5</v>
      </c>
    </row>
    <row r="47" spans="1:3" ht="28.5" customHeight="1" x14ac:dyDescent="0.25">
      <c r="A47" s="31" t="s">
        <v>45</v>
      </c>
      <c r="B47" s="22" t="s">
        <v>46</v>
      </c>
      <c r="C47" s="46">
        <v>1129</v>
      </c>
    </row>
    <row r="48" spans="1:3" s="12" customFormat="1" ht="15" customHeight="1" x14ac:dyDescent="0.2">
      <c r="A48" s="23" t="s">
        <v>47</v>
      </c>
      <c r="B48" s="8" t="s">
        <v>48</v>
      </c>
      <c r="C48" s="141">
        <f>SUM(C49:C51)</f>
        <v>450</v>
      </c>
    </row>
    <row r="49" spans="1:3" s="12" customFormat="1" ht="30.75" customHeight="1" x14ac:dyDescent="0.25">
      <c r="A49" s="31" t="s">
        <v>49</v>
      </c>
      <c r="B49" s="22" t="s">
        <v>50</v>
      </c>
      <c r="C49" s="46">
        <f>3.2+11.1+0.7+3.5</f>
        <v>18.5</v>
      </c>
    </row>
    <row r="50" spans="1:3" s="12" customFormat="1" ht="90" customHeight="1" x14ac:dyDescent="0.25">
      <c r="A50" s="31" t="s">
        <v>51</v>
      </c>
      <c r="B50" s="22" t="s">
        <v>52</v>
      </c>
      <c r="C50" s="46">
        <v>78.099999999999994</v>
      </c>
    </row>
    <row r="51" spans="1:3" s="12" customFormat="1" ht="17.25" customHeight="1" x14ac:dyDescent="0.25">
      <c r="A51" s="31" t="s">
        <v>53</v>
      </c>
      <c r="B51" s="22" t="s">
        <v>54</v>
      </c>
      <c r="C51" s="46">
        <f>0.5+21+11+280+3+37.9</f>
        <v>353.4</v>
      </c>
    </row>
    <row r="52" spans="1:3" s="12" customFormat="1" ht="14.25" x14ac:dyDescent="0.2">
      <c r="A52" s="23" t="s">
        <v>55</v>
      </c>
      <c r="B52" s="8" t="s">
        <v>56</v>
      </c>
      <c r="C52" s="141">
        <f>C53+C54</f>
        <v>2.8</v>
      </c>
    </row>
    <row r="53" spans="1:3" ht="15" customHeight="1" x14ac:dyDescent="0.25">
      <c r="A53" s="31" t="s">
        <v>57</v>
      </c>
      <c r="B53" s="22" t="s">
        <v>58</v>
      </c>
      <c r="C53" s="144">
        <v>0</v>
      </c>
    </row>
    <row r="54" spans="1:3" ht="15" x14ac:dyDescent="0.25">
      <c r="A54" s="31" t="s">
        <v>774</v>
      </c>
      <c r="B54" s="22" t="s">
        <v>775</v>
      </c>
      <c r="C54" s="144">
        <v>2.8</v>
      </c>
    </row>
    <row r="55" spans="1:3" ht="14.25" x14ac:dyDescent="0.2">
      <c r="A55" s="23" t="s">
        <v>59</v>
      </c>
      <c r="B55" s="8" t="s">
        <v>60</v>
      </c>
      <c r="C55" s="141">
        <f>C56+C79+C82</f>
        <v>1271067.8426300001</v>
      </c>
    </row>
    <row r="56" spans="1:3" s="12" customFormat="1" ht="30.75" customHeight="1" x14ac:dyDescent="0.2">
      <c r="A56" s="23" t="s">
        <v>61</v>
      </c>
      <c r="B56" s="8" t="s">
        <v>62</v>
      </c>
      <c r="C56" s="141">
        <f>C57+C60+C69+C75</f>
        <v>1264157.1284</v>
      </c>
    </row>
    <row r="57" spans="1:3" s="12" customFormat="1" ht="20.45" customHeight="1" x14ac:dyDescent="0.2">
      <c r="A57" s="32" t="s">
        <v>63</v>
      </c>
      <c r="B57" s="33" t="s">
        <v>64</v>
      </c>
      <c r="C57" s="141">
        <f>C58+C59</f>
        <v>148400.9</v>
      </c>
    </row>
    <row r="58" spans="1:3" ht="15" x14ac:dyDescent="0.2">
      <c r="A58" s="34" t="s">
        <v>65</v>
      </c>
      <c r="B58" s="35" t="s">
        <v>66</v>
      </c>
      <c r="C58" s="144">
        <v>148400.9</v>
      </c>
    </row>
    <row r="59" spans="1:3" ht="30" x14ac:dyDescent="0.25">
      <c r="A59" s="31" t="s">
        <v>67</v>
      </c>
      <c r="B59" s="22" t="s">
        <v>68</v>
      </c>
      <c r="C59" s="144">
        <v>0</v>
      </c>
    </row>
    <row r="60" spans="1:3" s="12" customFormat="1" ht="28.5" x14ac:dyDescent="0.2">
      <c r="A60" s="37" t="s">
        <v>69</v>
      </c>
      <c r="B60" s="36" t="s">
        <v>70</v>
      </c>
      <c r="C60" s="141">
        <f>C68+C61+C66+C62+C63+C64+C65+C67</f>
        <v>223481.95265000005</v>
      </c>
    </row>
    <row r="61" spans="1:3" s="12" customFormat="1" ht="30" hidden="1" x14ac:dyDescent="0.25">
      <c r="A61" s="31" t="s">
        <v>71</v>
      </c>
      <c r="B61" s="22" t="s">
        <v>72</v>
      </c>
      <c r="C61" s="46">
        <v>0</v>
      </c>
    </row>
    <row r="62" spans="1:3" s="12" customFormat="1" ht="45" x14ac:dyDescent="0.25">
      <c r="A62" s="31" t="s">
        <v>73</v>
      </c>
      <c r="B62" s="22" t="s">
        <v>74</v>
      </c>
      <c r="C62" s="46">
        <v>6340.1</v>
      </c>
    </row>
    <row r="63" spans="1:3" s="12" customFormat="1" ht="45" hidden="1" x14ac:dyDescent="0.25">
      <c r="A63" s="31" t="s">
        <v>77</v>
      </c>
      <c r="B63" s="22" t="s">
        <v>78</v>
      </c>
      <c r="C63" s="46">
        <v>0</v>
      </c>
    </row>
    <row r="64" spans="1:3" s="12" customFormat="1" ht="54.75" customHeight="1" x14ac:dyDescent="0.25">
      <c r="A64" s="31" t="s">
        <v>75</v>
      </c>
      <c r="B64" s="22" t="s">
        <v>76</v>
      </c>
      <c r="C64" s="46">
        <v>27914.2</v>
      </c>
    </row>
    <row r="65" spans="1:3" s="12" customFormat="1" ht="30" x14ac:dyDescent="0.25">
      <c r="A65" s="31" t="s">
        <v>79</v>
      </c>
      <c r="B65" s="22" t="s">
        <v>80</v>
      </c>
      <c r="C65" s="46">
        <v>1700.65265</v>
      </c>
    </row>
    <row r="66" spans="1:3" s="12" customFormat="1" ht="30" x14ac:dyDescent="0.25">
      <c r="A66" s="31" t="s">
        <v>81</v>
      </c>
      <c r="B66" s="22" t="s">
        <v>82</v>
      </c>
      <c r="C66" s="46">
        <v>343.2</v>
      </c>
    </row>
    <row r="67" spans="1:3" s="12" customFormat="1" ht="30" x14ac:dyDescent="0.25">
      <c r="A67" s="31" t="s">
        <v>772</v>
      </c>
      <c r="B67" s="22" t="s">
        <v>773</v>
      </c>
      <c r="C67" s="46">
        <f>36518+12172.7</f>
        <v>48690.7</v>
      </c>
    </row>
    <row r="68" spans="1:3" s="12" customFormat="1" ht="15" x14ac:dyDescent="0.25">
      <c r="A68" s="31" t="s">
        <v>83</v>
      </c>
      <c r="B68" s="22" t="s">
        <v>84</v>
      </c>
      <c r="C68" s="46">
        <v>138493.1</v>
      </c>
    </row>
    <row r="69" spans="1:3" s="12" customFormat="1" ht="14.25" x14ac:dyDescent="0.2">
      <c r="A69" s="37" t="s">
        <v>85</v>
      </c>
      <c r="B69" s="8" t="s">
        <v>86</v>
      </c>
      <c r="C69" s="145">
        <f>C70+C71+C74+C72+C73</f>
        <v>846810.5</v>
      </c>
    </row>
    <row r="70" spans="1:3" s="12" customFormat="1" ht="45" customHeight="1" x14ac:dyDescent="0.2">
      <c r="A70" s="38" t="s">
        <v>87</v>
      </c>
      <c r="B70" s="22" t="s">
        <v>88</v>
      </c>
      <c r="C70" s="146">
        <v>12015.9</v>
      </c>
    </row>
    <row r="71" spans="1:3" s="39" customFormat="1" ht="30" customHeight="1" x14ac:dyDescent="0.2">
      <c r="A71" s="38" t="s">
        <v>89</v>
      </c>
      <c r="B71" s="22" t="s">
        <v>90</v>
      </c>
      <c r="C71" s="46">
        <v>130775.9</v>
      </c>
    </row>
    <row r="72" spans="1:3" s="39" customFormat="1" ht="63.75" customHeight="1" x14ac:dyDescent="0.2">
      <c r="A72" s="34" t="s">
        <v>91</v>
      </c>
      <c r="B72" s="22" t="s">
        <v>92</v>
      </c>
      <c r="C72" s="46">
        <v>122.3</v>
      </c>
    </row>
    <row r="73" spans="1:3" s="39" customFormat="1" ht="33" hidden="1" customHeight="1" x14ac:dyDescent="0.2">
      <c r="A73" s="34" t="s">
        <v>93</v>
      </c>
      <c r="B73" s="22" t="s">
        <v>94</v>
      </c>
      <c r="C73" s="46">
        <v>0</v>
      </c>
    </row>
    <row r="74" spans="1:3" s="39" customFormat="1" ht="15" x14ac:dyDescent="0.25">
      <c r="A74" s="31" t="s">
        <v>95</v>
      </c>
      <c r="B74" s="22" t="s">
        <v>96</v>
      </c>
      <c r="C74" s="147">
        <v>703896.4</v>
      </c>
    </row>
    <row r="75" spans="1:3" s="12" customFormat="1" ht="16.5" customHeight="1" x14ac:dyDescent="0.2">
      <c r="A75" s="23" t="s">
        <v>97</v>
      </c>
      <c r="B75" s="8" t="s">
        <v>98</v>
      </c>
      <c r="C75" s="141">
        <f>C76+C77+C78</f>
        <v>45463.775750000001</v>
      </c>
    </row>
    <row r="76" spans="1:3" ht="47.25" customHeight="1" x14ac:dyDescent="0.2">
      <c r="A76" s="34" t="s">
        <v>99</v>
      </c>
      <c r="B76" s="24" t="s">
        <v>100</v>
      </c>
      <c r="C76" s="46">
        <v>2713.1757499999999</v>
      </c>
    </row>
    <row r="77" spans="1:3" ht="59.25" customHeight="1" x14ac:dyDescent="0.2">
      <c r="A77" s="34" t="s">
        <v>101</v>
      </c>
      <c r="B77" s="24" t="s">
        <v>102</v>
      </c>
      <c r="C77" s="46">
        <v>38890</v>
      </c>
    </row>
    <row r="78" spans="1:3" ht="21" customHeight="1" x14ac:dyDescent="0.2">
      <c r="A78" s="34" t="s">
        <v>781</v>
      </c>
      <c r="B78" s="24" t="s">
        <v>780</v>
      </c>
      <c r="C78" s="46">
        <v>3860.6</v>
      </c>
    </row>
    <row r="79" spans="1:3" s="40" customFormat="1" ht="14.25" x14ac:dyDescent="0.2">
      <c r="A79" s="23" t="s">
        <v>103</v>
      </c>
      <c r="B79" s="8" t="s">
        <v>104</v>
      </c>
      <c r="C79" s="148">
        <f>C80+C81</f>
        <v>7050</v>
      </c>
    </row>
    <row r="80" spans="1:3" s="42" customFormat="1" ht="30" customHeight="1" x14ac:dyDescent="0.25">
      <c r="A80" s="41" t="s">
        <v>105</v>
      </c>
      <c r="B80" s="22" t="s">
        <v>123</v>
      </c>
      <c r="C80" s="149">
        <v>50</v>
      </c>
    </row>
    <row r="81" spans="1:3" s="42" customFormat="1" ht="30" customHeight="1" x14ac:dyDescent="0.2">
      <c r="A81" s="21" t="s">
        <v>776</v>
      </c>
      <c r="B81" s="22" t="s">
        <v>777</v>
      </c>
      <c r="C81" s="149">
        <v>7000</v>
      </c>
    </row>
    <row r="82" spans="1:3" s="42" customFormat="1" ht="21.75" customHeight="1" x14ac:dyDescent="0.2">
      <c r="A82" s="43" t="s">
        <v>106</v>
      </c>
      <c r="B82" s="8" t="s">
        <v>107</v>
      </c>
      <c r="C82" s="150">
        <f>C83</f>
        <v>-139.28577000000001</v>
      </c>
    </row>
    <row r="83" spans="1:3" ht="29.25" customHeight="1" x14ac:dyDescent="0.25">
      <c r="A83" s="31" t="s">
        <v>108</v>
      </c>
      <c r="B83" s="22" t="s">
        <v>109</v>
      </c>
      <c r="C83" s="149">
        <v>-139.28577000000001</v>
      </c>
    </row>
    <row r="84" spans="1:3" ht="14.25" x14ac:dyDescent="0.2">
      <c r="A84" s="211" t="s">
        <v>110</v>
      </c>
      <c r="B84" s="211"/>
      <c r="C84" s="141">
        <f>C55+C21</f>
        <v>1436878.4996800001</v>
      </c>
    </row>
    <row r="85" spans="1:3" ht="15" x14ac:dyDescent="0.25">
      <c r="A85" s="44"/>
      <c r="B85" s="45"/>
      <c r="C85" s="52"/>
    </row>
    <row r="86" spans="1:3" ht="15" x14ac:dyDescent="0.25">
      <c r="A86" s="53" t="s">
        <v>111</v>
      </c>
      <c r="B86" s="212" t="s">
        <v>112</v>
      </c>
      <c r="C86" s="212"/>
    </row>
    <row r="87" spans="1:3" x14ac:dyDescent="0.2">
      <c r="C87" s="54"/>
    </row>
  </sheetData>
  <mergeCells count="3">
    <mergeCell ref="A17:C18"/>
    <mergeCell ref="A84:B84"/>
    <mergeCell ref="B86:C86"/>
  </mergeCells>
  <hyperlinks>
    <hyperlink ref="A25" r:id="rId1" display="http://www.consultant.ru/cons/cgi/online.cgi?req=doc&amp;base=LAW&amp;n=198941&amp;rnd=235642.187433877&amp;dst=100606&amp;fld=134" xr:uid="{00000000-0004-0000-0000-000000000000}"/>
    <hyperlink ref="A27" r:id="rId2" display="http://www.consultant.ru/cons/cgi/online.cgi?req=doc&amp;base=LAW&amp;n=208015&amp;rnd=235642.514532630&amp;dst=103572&amp;fld=134" xr:uid="{00000000-0004-0000-0000-000001000000}"/>
    <hyperlink ref="A49" r:id="rId3" location="dst0" display="http://www.consultant.ru/document/cons_doc_LAW_349551/ - dst0" xr:uid="{00000000-0004-0000-0000-000002000000}"/>
  </hyperlinks>
  <pageMargins left="0.78740157480314965" right="0.39370078740157483" top="0.78740157480314965" bottom="0.59055118110236227" header="0.31496062992125984" footer="0.31496062992125984"/>
  <pageSetup paperSize="9" scale="79" orientation="portrait" r:id="rId4"/>
  <headerFooter differentFirst="1">
    <oddHeader>&amp;C&amp;P</oddHead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0"/>
  <sheetViews>
    <sheetView workbookViewId="0">
      <selection activeCell="F4" sqref="F4"/>
    </sheetView>
  </sheetViews>
  <sheetFormatPr defaultRowHeight="36" customHeight="1" x14ac:dyDescent="0.2"/>
  <cols>
    <col min="1" max="1" width="68.85546875" style="1" customWidth="1"/>
    <col min="2" max="2" width="41" style="1" customWidth="1"/>
    <col min="3" max="3" width="20" style="1" customWidth="1"/>
    <col min="4" max="4" width="12.28515625" style="86" customWidth="1"/>
    <col min="5" max="256" width="8.85546875" style="1"/>
    <col min="257" max="257" width="67" style="1" customWidth="1"/>
    <col min="258" max="258" width="29.5703125" style="1" customWidth="1"/>
    <col min="259" max="259" width="16.28515625" style="1" customWidth="1"/>
    <col min="260" max="260" width="12.28515625" style="1" customWidth="1"/>
    <col min="261" max="512" width="8.85546875" style="1"/>
    <col min="513" max="513" width="67" style="1" customWidth="1"/>
    <col min="514" max="514" width="29.5703125" style="1" customWidth="1"/>
    <col min="515" max="515" width="16.28515625" style="1" customWidth="1"/>
    <col min="516" max="516" width="12.28515625" style="1" customWidth="1"/>
    <col min="517" max="768" width="8.85546875" style="1"/>
    <col min="769" max="769" width="67" style="1" customWidth="1"/>
    <col min="770" max="770" width="29.5703125" style="1" customWidth="1"/>
    <col min="771" max="771" width="16.28515625" style="1" customWidth="1"/>
    <col min="772" max="772" width="12.28515625" style="1" customWidth="1"/>
    <col min="773" max="1024" width="8.85546875" style="1"/>
    <col min="1025" max="1025" width="67" style="1" customWidth="1"/>
    <col min="1026" max="1026" width="29.5703125" style="1" customWidth="1"/>
    <col min="1027" max="1027" width="16.28515625" style="1" customWidth="1"/>
    <col min="1028" max="1028" width="12.28515625" style="1" customWidth="1"/>
    <col min="1029" max="1280" width="8.85546875" style="1"/>
    <col min="1281" max="1281" width="67" style="1" customWidth="1"/>
    <col min="1282" max="1282" width="29.5703125" style="1" customWidth="1"/>
    <col min="1283" max="1283" width="16.28515625" style="1" customWidth="1"/>
    <col min="1284" max="1284" width="12.28515625" style="1" customWidth="1"/>
    <col min="1285" max="1536" width="8.85546875" style="1"/>
    <col min="1537" max="1537" width="67" style="1" customWidth="1"/>
    <col min="1538" max="1538" width="29.5703125" style="1" customWidth="1"/>
    <col min="1539" max="1539" width="16.28515625" style="1" customWidth="1"/>
    <col min="1540" max="1540" width="12.28515625" style="1" customWidth="1"/>
    <col min="1541" max="1792" width="8.85546875" style="1"/>
    <col min="1793" max="1793" width="67" style="1" customWidth="1"/>
    <col min="1794" max="1794" width="29.5703125" style="1" customWidth="1"/>
    <col min="1795" max="1795" width="16.28515625" style="1" customWidth="1"/>
    <col min="1796" max="1796" width="12.28515625" style="1" customWidth="1"/>
    <col min="1797" max="2048" width="8.85546875" style="1"/>
    <col min="2049" max="2049" width="67" style="1" customWidth="1"/>
    <col min="2050" max="2050" width="29.5703125" style="1" customWidth="1"/>
    <col min="2051" max="2051" width="16.28515625" style="1" customWidth="1"/>
    <col min="2052" max="2052" width="12.28515625" style="1" customWidth="1"/>
    <col min="2053" max="2304" width="8.85546875" style="1"/>
    <col min="2305" max="2305" width="67" style="1" customWidth="1"/>
    <col min="2306" max="2306" width="29.5703125" style="1" customWidth="1"/>
    <col min="2307" max="2307" width="16.28515625" style="1" customWidth="1"/>
    <col min="2308" max="2308" width="12.28515625" style="1" customWidth="1"/>
    <col min="2309" max="2560" width="8.85546875" style="1"/>
    <col min="2561" max="2561" width="67" style="1" customWidth="1"/>
    <col min="2562" max="2562" width="29.5703125" style="1" customWidth="1"/>
    <col min="2563" max="2563" width="16.28515625" style="1" customWidth="1"/>
    <col min="2564" max="2564" width="12.28515625" style="1" customWidth="1"/>
    <col min="2565" max="2816" width="8.85546875" style="1"/>
    <col min="2817" max="2817" width="67" style="1" customWidth="1"/>
    <col min="2818" max="2818" width="29.5703125" style="1" customWidth="1"/>
    <col min="2819" max="2819" width="16.28515625" style="1" customWidth="1"/>
    <col min="2820" max="2820" width="12.28515625" style="1" customWidth="1"/>
    <col min="2821" max="3072" width="8.85546875" style="1"/>
    <col min="3073" max="3073" width="67" style="1" customWidth="1"/>
    <col min="3074" max="3074" width="29.5703125" style="1" customWidth="1"/>
    <col min="3075" max="3075" width="16.28515625" style="1" customWidth="1"/>
    <col min="3076" max="3076" width="12.28515625" style="1" customWidth="1"/>
    <col min="3077" max="3328" width="8.85546875" style="1"/>
    <col min="3329" max="3329" width="67" style="1" customWidth="1"/>
    <col min="3330" max="3330" width="29.5703125" style="1" customWidth="1"/>
    <col min="3331" max="3331" width="16.28515625" style="1" customWidth="1"/>
    <col min="3332" max="3332" width="12.28515625" style="1" customWidth="1"/>
    <col min="3333" max="3584" width="8.85546875" style="1"/>
    <col min="3585" max="3585" width="67" style="1" customWidth="1"/>
    <col min="3586" max="3586" width="29.5703125" style="1" customWidth="1"/>
    <col min="3587" max="3587" width="16.28515625" style="1" customWidth="1"/>
    <col min="3588" max="3588" width="12.28515625" style="1" customWidth="1"/>
    <col min="3589" max="3840" width="8.85546875" style="1"/>
    <col min="3841" max="3841" width="67" style="1" customWidth="1"/>
    <col min="3842" max="3842" width="29.5703125" style="1" customWidth="1"/>
    <col min="3843" max="3843" width="16.28515625" style="1" customWidth="1"/>
    <col min="3844" max="3844" width="12.28515625" style="1" customWidth="1"/>
    <col min="3845" max="4096" width="8.85546875" style="1"/>
    <col min="4097" max="4097" width="67" style="1" customWidth="1"/>
    <col min="4098" max="4098" width="29.5703125" style="1" customWidth="1"/>
    <col min="4099" max="4099" width="16.28515625" style="1" customWidth="1"/>
    <col min="4100" max="4100" width="12.28515625" style="1" customWidth="1"/>
    <col min="4101" max="4352" width="8.85546875" style="1"/>
    <col min="4353" max="4353" width="67" style="1" customWidth="1"/>
    <col min="4354" max="4354" width="29.5703125" style="1" customWidth="1"/>
    <col min="4355" max="4355" width="16.28515625" style="1" customWidth="1"/>
    <col min="4356" max="4356" width="12.28515625" style="1" customWidth="1"/>
    <col min="4357" max="4608" width="8.85546875" style="1"/>
    <col min="4609" max="4609" width="67" style="1" customWidth="1"/>
    <col min="4610" max="4610" width="29.5703125" style="1" customWidth="1"/>
    <col min="4611" max="4611" width="16.28515625" style="1" customWidth="1"/>
    <col min="4612" max="4612" width="12.28515625" style="1" customWidth="1"/>
    <col min="4613" max="4864" width="8.85546875" style="1"/>
    <col min="4865" max="4865" width="67" style="1" customWidth="1"/>
    <col min="4866" max="4866" width="29.5703125" style="1" customWidth="1"/>
    <col min="4867" max="4867" width="16.28515625" style="1" customWidth="1"/>
    <col min="4868" max="4868" width="12.28515625" style="1" customWidth="1"/>
    <col min="4869" max="5120" width="8.85546875" style="1"/>
    <col min="5121" max="5121" width="67" style="1" customWidth="1"/>
    <col min="5122" max="5122" width="29.5703125" style="1" customWidth="1"/>
    <col min="5123" max="5123" width="16.28515625" style="1" customWidth="1"/>
    <col min="5124" max="5124" width="12.28515625" style="1" customWidth="1"/>
    <col min="5125" max="5376" width="8.85546875" style="1"/>
    <col min="5377" max="5377" width="67" style="1" customWidth="1"/>
    <col min="5378" max="5378" width="29.5703125" style="1" customWidth="1"/>
    <col min="5379" max="5379" width="16.28515625" style="1" customWidth="1"/>
    <col min="5380" max="5380" width="12.28515625" style="1" customWidth="1"/>
    <col min="5381" max="5632" width="8.85546875" style="1"/>
    <col min="5633" max="5633" width="67" style="1" customWidth="1"/>
    <col min="5634" max="5634" width="29.5703125" style="1" customWidth="1"/>
    <col min="5635" max="5635" width="16.28515625" style="1" customWidth="1"/>
    <col min="5636" max="5636" width="12.28515625" style="1" customWidth="1"/>
    <col min="5637" max="5888" width="8.85546875" style="1"/>
    <col min="5889" max="5889" width="67" style="1" customWidth="1"/>
    <col min="5890" max="5890" width="29.5703125" style="1" customWidth="1"/>
    <col min="5891" max="5891" width="16.28515625" style="1" customWidth="1"/>
    <col min="5892" max="5892" width="12.28515625" style="1" customWidth="1"/>
    <col min="5893" max="6144" width="8.85546875" style="1"/>
    <col min="6145" max="6145" width="67" style="1" customWidth="1"/>
    <col min="6146" max="6146" width="29.5703125" style="1" customWidth="1"/>
    <col min="6147" max="6147" width="16.28515625" style="1" customWidth="1"/>
    <col min="6148" max="6148" width="12.28515625" style="1" customWidth="1"/>
    <col min="6149" max="6400" width="8.85546875" style="1"/>
    <col min="6401" max="6401" width="67" style="1" customWidth="1"/>
    <col min="6402" max="6402" width="29.5703125" style="1" customWidth="1"/>
    <col min="6403" max="6403" width="16.28515625" style="1" customWidth="1"/>
    <col min="6404" max="6404" width="12.28515625" style="1" customWidth="1"/>
    <col min="6405" max="6656" width="8.85546875" style="1"/>
    <col min="6657" max="6657" width="67" style="1" customWidth="1"/>
    <col min="6658" max="6658" width="29.5703125" style="1" customWidth="1"/>
    <col min="6659" max="6659" width="16.28515625" style="1" customWidth="1"/>
    <col min="6660" max="6660" width="12.28515625" style="1" customWidth="1"/>
    <col min="6661" max="6912" width="8.85546875" style="1"/>
    <col min="6913" max="6913" width="67" style="1" customWidth="1"/>
    <col min="6914" max="6914" width="29.5703125" style="1" customWidth="1"/>
    <col min="6915" max="6915" width="16.28515625" style="1" customWidth="1"/>
    <col min="6916" max="6916" width="12.28515625" style="1" customWidth="1"/>
    <col min="6917" max="7168" width="8.85546875" style="1"/>
    <col min="7169" max="7169" width="67" style="1" customWidth="1"/>
    <col min="7170" max="7170" width="29.5703125" style="1" customWidth="1"/>
    <col min="7171" max="7171" width="16.28515625" style="1" customWidth="1"/>
    <col min="7172" max="7172" width="12.28515625" style="1" customWidth="1"/>
    <col min="7173" max="7424" width="8.85546875" style="1"/>
    <col min="7425" max="7425" width="67" style="1" customWidth="1"/>
    <col min="7426" max="7426" width="29.5703125" style="1" customWidth="1"/>
    <col min="7427" max="7427" width="16.28515625" style="1" customWidth="1"/>
    <col min="7428" max="7428" width="12.28515625" style="1" customWidth="1"/>
    <col min="7429" max="7680" width="8.85546875" style="1"/>
    <col min="7681" max="7681" width="67" style="1" customWidth="1"/>
    <col min="7682" max="7682" width="29.5703125" style="1" customWidth="1"/>
    <col min="7683" max="7683" width="16.28515625" style="1" customWidth="1"/>
    <col min="7684" max="7684" width="12.28515625" style="1" customWidth="1"/>
    <col min="7685" max="7936" width="8.85546875" style="1"/>
    <col min="7937" max="7937" width="67" style="1" customWidth="1"/>
    <col min="7938" max="7938" width="29.5703125" style="1" customWidth="1"/>
    <col min="7939" max="7939" width="16.28515625" style="1" customWidth="1"/>
    <col min="7940" max="7940" width="12.28515625" style="1" customWidth="1"/>
    <col min="7941" max="8192" width="8.85546875" style="1"/>
    <col min="8193" max="8193" width="67" style="1" customWidth="1"/>
    <col min="8194" max="8194" width="29.5703125" style="1" customWidth="1"/>
    <col min="8195" max="8195" width="16.28515625" style="1" customWidth="1"/>
    <col min="8196" max="8196" width="12.28515625" style="1" customWidth="1"/>
    <col min="8197" max="8448" width="8.85546875" style="1"/>
    <col min="8449" max="8449" width="67" style="1" customWidth="1"/>
    <col min="8450" max="8450" width="29.5703125" style="1" customWidth="1"/>
    <col min="8451" max="8451" width="16.28515625" style="1" customWidth="1"/>
    <col min="8452" max="8452" width="12.28515625" style="1" customWidth="1"/>
    <col min="8453" max="8704" width="8.85546875" style="1"/>
    <col min="8705" max="8705" width="67" style="1" customWidth="1"/>
    <col min="8706" max="8706" width="29.5703125" style="1" customWidth="1"/>
    <col min="8707" max="8707" width="16.28515625" style="1" customWidth="1"/>
    <col min="8708" max="8708" width="12.28515625" style="1" customWidth="1"/>
    <col min="8709" max="8960" width="8.85546875" style="1"/>
    <col min="8961" max="8961" width="67" style="1" customWidth="1"/>
    <col min="8962" max="8962" width="29.5703125" style="1" customWidth="1"/>
    <col min="8963" max="8963" width="16.28515625" style="1" customWidth="1"/>
    <col min="8964" max="8964" width="12.28515625" style="1" customWidth="1"/>
    <col min="8965" max="9216" width="8.85546875" style="1"/>
    <col min="9217" max="9217" width="67" style="1" customWidth="1"/>
    <col min="9218" max="9218" width="29.5703125" style="1" customWidth="1"/>
    <col min="9219" max="9219" width="16.28515625" style="1" customWidth="1"/>
    <col min="9220" max="9220" width="12.28515625" style="1" customWidth="1"/>
    <col min="9221" max="9472" width="8.85546875" style="1"/>
    <col min="9473" max="9473" width="67" style="1" customWidth="1"/>
    <col min="9474" max="9474" width="29.5703125" style="1" customWidth="1"/>
    <col min="9475" max="9475" width="16.28515625" style="1" customWidth="1"/>
    <col min="9476" max="9476" width="12.28515625" style="1" customWidth="1"/>
    <col min="9477" max="9728" width="8.85546875" style="1"/>
    <col min="9729" max="9729" width="67" style="1" customWidth="1"/>
    <col min="9730" max="9730" width="29.5703125" style="1" customWidth="1"/>
    <col min="9731" max="9731" width="16.28515625" style="1" customWidth="1"/>
    <col min="9732" max="9732" width="12.28515625" style="1" customWidth="1"/>
    <col min="9733" max="9984" width="8.85546875" style="1"/>
    <col min="9985" max="9985" width="67" style="1" customWidth="1"/>
    <col min="9986" max="9986" width="29.5703125" style="1" customWidth="1"/>
    <col min="9987" max="9987" width="16.28515625" style="1" customWidth="1"/>
    <col min="9988" max="9988" width="12.28515625" style="1" customWidth="1"/>
    <col min="9989" max="10240" width="8.85546875" style="1"/>
    <col min="10241" max="10241" width="67" style="1" customWidth="1"/>
    <col min="10242" max="10242" width="29.5703125" style="1" customWidth="1"/>
    <col min="10243" max="10243" width="16.28515625" style="1" customWidth="1"/>
    <col min="10244" max="10244" width="12.28515625" style="1" customWidth="1"/>
    <col min="10245" max="10496" width="8.85546875" style="1"/>
    <col min="10497" max="10497" width="67" style="1" customWidth="1"/>
    <col min="10498" max="10498" width="29.5703125" style="1" customWidth="1"/>
    <col min="10499" max="10499" width="16.28515625" style="1" customWidth="1"/>
    <col min="10500" max="10500" width="12.28515625" style="1" customWidth="1"/>
    <col min="10501" max="10752" width="8.85546875" style="1"/>
    <col min="10753" max="10753" width="67" style="1" customWidth="1"/>
    <col min="10754" max="10754" width="29.5703125" style="1" customWidth="1"/>
    <col min="10755" max="10755" width="16.28515625" style="1" customWidth="1"/>
    <col min="10756" max="10756" width="12.28515625" style="1" customWidth="1"/>
    <col min="10757" max="11008" width="8.85546875" style="1"/>
    <col min="11009" max="11009" width="67" style="1" customWidth="1"/>
    <col min="11010" max="11010" width="29.5703125" style="1" customWidth="1"/>
    <col min="11011" max="11011" width="16.28515625" style="1" customWidth="1"/>
    <col min="11012" max="11012" width="12.28515625" style="1" customWidth="1"/>
    <col min="11013" max="11264" width="8.85546875" style="1"/>
    <col min="11265" max="11265" width="67" style="1" customWidth="1"/>
    <col min="11266" max="11266" width="29.5703125" style="1" customWidth="1"/>
    <col min="11267" max="11267" width="16.28515625" style="1" customWidth="1"/>
    <col min="11268" max="11268" width="12.28515625" style="1" customWidth="1"/>
    <col min="11269" max="11520" width="8.85546875" style="1"/>
    <col min="11521" max="11521" width="67" style="1" customWidth="1"/>
    <col min="11522" max="11522" width="29.5703125" style="1" customWidth="1"/>
    <col min="11523" max="11523" width="16.28515625" style="1" customWidth="1"/>
    <col min="11524" max="11524" width="12.28515625" style="1" customWidth="1"/>
    <col min="11525" max="11776" width="8.85546875" style="1"/>
    <col min="11777" max="11777" width="67" style="1" customWidth="1"/>
    <col min="11778" max="11778" width="29.5703125" style="1" customWidth="1"/>
    <col min="11779" max="11779" width="16.28515625" style="1" customWidth="1"/>
    <col min="11780" max="11780" width="12.28515625" style="1" customWidth="1"/>
    <col min="11781" max="12032" width="8.85546875" style="1"/>
    <col min="12033" max="12033" width="67" style="1" customWidth="1"/>
    <col min="12034" max="12034" width="29.5703125" style="1" customWidth="1"/>
    <col min="12035" max="12035" width="16.28515625" style="1" customWidth="1"/>
    <col min="12036" max="12036" width="12.28515625" style="1" customWidth="1"/>
    <col min="12037" max="12288" width="8.85546875" style="1"/>
    <col min="12289" max="12289" width="67" style="1" customWidth="1"/>
    <col min="12290" max="12290" width="29.5703125" style="1" customWidth="1"/>
    <col min="12291" max="12291" width="16.28515625" style="1" customWidth="1"/>
    <col min="12292" max="12292" width="12.28515625" style="1" customWidth="1"/>
    <col min="12293" max="12544" width="8.85546875" style="1"/>
    <col min="12545" max="12545" width="67" style="1" customWidth="1"/>
    <col min="12546" max="12546" width="29.5703125" style="1" customWidth="1"/>
    <col min="12547" max="12547" width="16.28515625" style="1" customWidth="1"/>
    <col min="12548" max="12548" width="12.28515625" style="1" customWidth="1"/>
    <col min="12549" max="12800" width="8.85546875" style="1"/>
    <col min="12801" max="12801" width="67" style="1" customWidth="1"/>
    <col min="12802" max="12802" width="29.5703125" style="1" customWidth="1"/>
    <col min="12803" max="12803" width="16.28515625" style="1" customWidth="1"/>
    <col min="12804" max="12804" width="12.28515625" style="1" customWidth="1"/>
    <col min="12805" max="13056" width="8.85546875" style="1"/>
    <col min="13057" max="13057" width="67" style="1" customWidth="1"/>
    <col min="13058" max="13058" width="29.5703125" style="1" customWidth="1"/>
    <col min="13059" max="13059" width="16.28515625" style="1" customWidth="1"/>
    <col min="13060" max="13060" width="12.28515625" style="1" customWidth="1"/>
    <col min="13061" max="13312" width="8.85546875" style="1"/>
    <col min="13313" max="13313" width="67" style="1" customWidth="1"/>
    <col min="13314" max="13314" width="29.5703125" style="1" customWidth="1"/>
    <col min="13315" max="13315" width="16.28515625" style="1" customWidth="1"/>
    <col min="13316" max="13316" width="12.28515625" style="1" customWidth="1"/>
    <col min="13317" max="13568" width="8.85546875" style="1"/>
    <col min="13569" max="13569" width="67" style="1" customWidth="1"/>
    <col min="13570" max="13570" width="29.5703125" style="1" customWidth="1"/>
    <col min="13571" max="13571" width="16.28515625" style="1" customWidth="1"/>
    <col min="13572" max="13572" width="12.28515625" style="1" customWidth="1"/>
    <col min="13573" max="13824" width="8.85546875" style="1"/>
    <col min="13825" max="13825" width="67" style="1" customWidth="1"/>
    <col min="13826" max="13826" width="29.5703125" style="1" customWidth="1"/>
    <col min="13827" max="13827" width="16.28515625" style="1" customWidth="1"/>
    <col min="13828" max="13828" width="12.28515625" style="1" customWidth="1"/>
    <col min="13829" max="14080" width="8.85546875" style="1"/>
    <col min="14081" max="14081" width="67" style="1" customWidth="1"/>
    <col min="14082" max="14082" width="29.5703125" style="1" customWidth="1"/>
    <col min="14083" max="14083" width="16.28515625" style="1" customWidth="1"/>
    <col min="14084" max="14084" width="12.28515625" style="1" customWidth="1"/>
    <col min="14085" max="14336" width="8.85546875" style="1"/>
    <col min="14337" max="14337" width="67" style="1" customWidth="1"/>
    <col min="14338" max="14338" width="29.5703125" style="1" customWidth="1"/>
    <col min="14339" max="14339" width="16.28515625" style="1" customWidth="1"/>
    <col min="14340" max="14340" width="12.28515625" style="1" customWidth="1"/>
    <col min="14341" max="14592" width="8.85546875" style="1"/>
    <col min="14593" max="14593" width="67" style="1" customWidth="1"/>
    <col min="14594" max="14594" width="29.5703125" style="1" customWidth="1"/>
    <col min="14595" max="14595" width="16.28515625" style="1" customWidth="1"/>
    <col min="14596" max="14596" width="12.28515625" style="1" customWidth="1"/>
    <col min="14597" max="14848" width="8.85546875" style="1"/>
    <col min="14849" max="14849" width="67" style="1" customWidth="1"/>
    <col min="14850" max="14850" width="29.5703125" style="1" customWidth="1"/>
    <col min="14851" max="14851" width="16.28515625" style="1" customWidth="1"/>
    <col min="14852" max="14852" width="12.28515625" style="1" customWidth="1"/>
    <col min="14853" max="15104" width="8.85546875" style="1"/>
    <col min="15105" max="15105" width="67" style="1" customWidth="1"/>
    <col min="15106" max="15106" width="29.5703125" style="1" customWidth="1"/>
    <col min="15107" max="15107" width="16.28515625" style="1" customWidth="1"/>
    <col min="15108" max="15108" width="12.28515625" style="1" customWidth="1"/>
    <col min="15109" max="15360" width="8.85546875" style="1"/>
    <col min="15361" max="15361" width="67" style="1" customWidth="1"/>
    <col min="15362" max="15362" width="29.5703125" style="1" customWidth="1"/>
    <col min="15363" max="15363" width="16.28515625" style="1" customWidth="1"/>
    <col min="15364" max="15364" width="12.28515625" style="1" customWidth="1"/>
    <col min="15365" max="15616" width="8.85546875" style="1"/>
    <col min="15617" max="15617" width="67" style="1" customWidth="1"/>
    <col min="15618" max="15618" width="29.5703125" style="1" customWidth="1"/>
    <col min="15619" max="15619" width="16.28515625" style="1" customWidth="1"/>
    <col min="15620" max="15620" width="12.28515625" style="1" customWidth="1"/>
    <col min="15621" max="15872" width="8.85546875" style="1"/>
    <col min="15873" max="15873" width="67" style="1" customWidth="1"/>
    <col min="15874" max="15874" width="29.5703125" style="1" customWidth="1"/>
    <col min="15875" max="15875" width="16.28515625" style="1" customWidth="1"/>
    <col min="15876" max="15876" width="12.28515625" style="1" customWidth="1"/>
    <col min="15877" max="16128" width="8.85546875" style="1"/>
    <col min="16129" max="16129" width="67" style="1" customWidth="1"/>
    <col min="16130" max="16130" width="29.5703125" style="1" customWidth="1"/>
    <col min="16131" max="16131" width="16.28515625" style="1" customWidth="1"/>
    <col min="16132" max="16132" width="12.28515625" style="1" customWidth="1"/>
    <col min="16133" max="16384" width="8.85546875" style="1"/>
  </cols>
  <sheetData>
    <row r="1" spans="1:4" ht="36" customHeight="1" x14ac:dyDescent="0.25">
      <c r="B1" s="2"/>
      <c r="C1" s="84"/>
      <c r="D1" s="85"/>
    </row>
    <row r="2" spans="1:4" ht="36" customHeight="1" x14ac:dyDescent="0.25">
      <c r="B2" s="2"/>
      <c r="C2" s="84"/>
      <c r="D2" s="85"/>
    </row>
    <row r="3" spans="1:4" ht="36" customHeight="1" x14ac:dyDescent="0.25">
      <c r="B3" s="2"/>
      <c r="C3" s="84"/>
      <c r="D3" s="85"/>
    </row>
    <row r="4" spans="1:4" ht="36" customHeight="1" x14ac:dyDescent="0.25">
      <c r="B4" s="2"/>
      <c r="C4" s="84"/>
      <c r="D4" s="85"/>
    </row>
    <row r="5" spans="1:4" ht="36" customHeight="1" x14ac:dyDescent="0.25">
      <c r="B5" s="2"/>
      <c r="C5" s="84"/>
      <c r="D5" s="85"/>
    </row>
    <row r="6" spans="1:4" ht="36" customHeight="1" x14ac:dyDescent="0.25">
      <c r="B6" s="2"/>
      <c r="C6" s="18"/>
      <c r="D6" s="85"/>
    </row>
    <row r="7" spans="1:4" ht="36" customHeight="1" x14ac:dyDescent="0.3">
      <c r="A7" s="236" t="s">
        <v>696</v>
      </c>
      <c r="B7" s="237"/>
      <c r="C7" s="237"/>
    </row>
    <row r="8" spans="1:4" ht="15" customHeight="1" x14ac:dyDescent="0.25">
      <c r="B8" s="238" t="s">
        <v>697</v>
      </c>
      <c r="C8" s="238"/>
    </row>
    <row r="9" spans="1:4" ht="36" customHeight="1" x14ac:dyDescent="0.25">
      <c r="A9" s="87" t="s">
        <v>1</v>
      </c>
      <c r="B9" s="87" t="s">
        <v>678</v>
      </c>
      <c r="C9" s="88" t="s">
        <v>698</v>
      </c>
    </row>
    <row r="10" spans="1:4" ht="36" customHeight="1" x14ac:dyDescent="0.2">
      <c r="A10" s="89" t="s">
        <v>699</v>
      </c>
      <c r="B10" s="90" t="s">
        <v>700</v>
      </c>
      <c r="C10" s="91">
        <f>C11+C16+C21+C30</f>
        <v>56231.500320000167</v>
      </c>
    </row>
    <row r="11" spans="1:4" ht="36" customHeight="1" x14ac:dyDescent="0.2">
      <c r="A11" s="92" t="s">
        <v>701</v>
      </c>
      <c r="B11" s="93" t="s">
        <v>702</v>
      </c>
      <c r="C11" s="91">
        <f>C12+C14</f>
        <v>16283.67202</v>
      </c>
    </row>
    <row r="12" spans="1:4" ht="36" customHeight="1" x14ac:dyDescent="0.2">
      <c r="A12" s="94" t="s">
        <v>703</v>
      </c>
      <c r="B12" s="95" t="s">
        <v>704</v>
      </c>
      <c r="C12" s="96">
        <f>C13</f>
        <v>16283.67202</v>
      </c>
    </row>
    <row r="13" spans="1:4" ht="36" customHeight="1" x14ac:dyDescent="0.2">
      <c r="A13" s="94" t="s">
        <v>705</v>
      </c>
      <c r="B13" s="95" t="s">
        <v>706</v>
      </c>
      <c r="C13" s="96">
        <v>16283.67202</v>
      </c>
    </row>
    <row r="14" spans="1:4" ht="36" customHeight="1" x14ac:dyDescent="0.25">
      <c r="A14" s="97" t="s">
        <v>707</v>
      </c>
      <c r="B14" s="95" t="s">
        <v>708</v>
      </c>
      <c r="C14" s="96">
        <v>0</v>
      </c>
    </row>
    <row r="15" spans="1:4" ht="36" customHeight="1" x14ac:dyDescent="0.25">
      <c r="A15" s="97" t="s">
        <v>770</v>
      </c>
      <c r="B15" s="95" t="s">
        <v>709</v>
      </c>
      <c r="C15" s="96">
        <v>0</v>
      </c>
    </row>
    <row r="16" spans="1:4" ht="36" customHeight="1" x14ac:dyDescent="0.2">
      <c r="A16" s="92" t="s">
        <v>710</v>
      </c>
      <c r="B16" s="93" t="s">
        <v>711</v>
      </c>
      <c r="C16" s="91">
        <f>C17+C19</f>
        <v>0</v>
      </c>
    </row>
    <row r="17" spans="1:3" ht="52.15" customHeight="1" x14ac:dyDescent="0.25">
      <c r="A17" s="97" t="s">
        <v>712</v>
      </c>
      <c r="B17" s="98" t="s">
        <v>713</v>
      </c>
      <c r="C17" s="96">
        <f>C18</f>
        <v>0</v>
      </c>
    </row>
    <row r="18" spans="1:3" ht="46.15" customHeight="1" x14ac:dyDescent="0.25">
      <c r="A18" s="97" t="s">
        <v>714</v>
      </c>
      <c r="B18" s="98" t="s">
        <v>715</v>
      </c>
      <c r="C18" s="96">
        <v>0</v>
      </c>
    </row>
    <row r="19" spans="1:3" ht="42.6" customHeight="1" x14ac:dyDescent="0.25">
      <c r="A19" s="97" t="s">
        <v>716</v>
      </c>
      <c r="B19" s="95" t="s">
        <v>717</v>
      </c>
      <c r="C19" s="99">
        <f>C20</f>
        <v>0</v>
      </c>
    </row>
    <row r="20" spans="1:3" ht="47.45" customHeight="1" x14ac:dyDescent="0.25">
      <c r="A20" s="97" t="s">
        <v>718</v>
      </c>
      <c r="B20" s="95" t="s">
        <v>719</v>
      </c>
      <c r="C20" s="99">
        <v>0</v>
      </c>
    </row>
    <row r="21" spans="1:3" ht="36" customHeight="1" x14ac:dyDescent="0.2">
      <c r="A21" s="92" t="s">
        <v>720</v>
      </c>
      <c r="B21" s="93" t="s">
        <v>721</v>
      </c>
      <c r="C21" s="139">
        <f>C22+C26</f>
        <v>39947.828300000168</v>
      </c>
    </row>
    <row r="22" spans="1:3" ht="27" customHeight="1" x14ac:dyDescent="0.2">
      <c r="A22" s="100" t="s">
        <v>722</v>
      </c>
      <c r="B22" s="95" t="s">
        <v>723</v>
      </c>
      <c r="C22" s="99">
        <f>C23</f>
        <v>-1453162.1716999998</v>
      </c>
    </row>
    <row r="23" spans="1:3" ht="21" customHeight="1" x14ac:dyDescent="0.2">
      <c r="A23" s="100" t="s">
        <v>724</v>
      </c>
      <c r="B23" s="95" t="s">
        <v>725</v>
      </c>
      <c r="C23" s="96">
        <f>C24</f>
        <v>-1453162.1716999998</v>
      </c>
    </row>
    <row r="24" spans="1:3" ht="35.450000000000003" customHeight="1" x14ac:dyDescent="0.2">
      <c r="A24" s="100" t="s">
        <v>726</v>
      </c>
      <c r="B24" s="95" t="s">
        <v>727</v>
      </c>
      <c r="C24" s="96">
        <f>C25</f>
        <v>-1453162.1716999998</v>
      </c>
    </row>
    <row r="25" spans="1:3" ht="36" customHeight="1" x14ac:dyDescent="0.25">
      <c r="A25" s="97" t="s">
        <v>728</v>
      </c>
      <c r="B25" s="95" t="s">
        <v>729</v>
      </c>
      <c r="C25" s="96">
        <f>-1436878.49968-16283.67202</f>
        <v>-1453162.1716999998</v>
      </c>
    </row>
    <row r="26" spans="1:3" ht="27.6" customHeight="1" x14ac:dyDescent="0.2">
      <c r="A26" s="100" t="s">
        <v>730</v>
      </c>
      <c r="B26" s="95" t="s">
        <v>731</v>
      </c>
      <c r="C26" s="96">
        <f>C27</f>
        <v>1493110</v>
      </c>
    </row>
    <row r="27" spans="1:3" ht="26.45" customHeight="1" x14ac:dyDescent="0.2">
      <c r="A27" s="100" t="s">
        <v>732</v>
      </c>
      <c r="B27" s="101" t="s">
        <v>733</v>
      </c>
      <c r="C27" s="102">
        <f>C28</f>
        <v>1493110</v>
      </c>
    </row>
    <row r="28" spans="1:3" ht="31.15" customHeight="1" x14ac:dyDescent="0.2">
      <c r="A28" s="100" t="s">
        <v>734</v>
      </c>
      <c r="B28" s="103" t="s">
        <v>735</v>
      </c>
      <c r="C28" s="104">
        <f>C29</f>
        <v>1493110</v>
      </c>
    </row>
    <row r="29" spans="1:3" ht="36" customHeight="1" x14ac:dyDescent="0.25">
      <c r="A29" s="97" t="s">
        <v>736</v>
      </c>
      <c r="B29" s="103" t="s">
        <v>737</v>
      </c>
      <c r="C29" s="104">
        <v>1493110</v>
      </c>
    </row>
    <row r="30" spans="1:3" ht="36" customHeight="1" x14ac:dyDescent="0.2">
      <c r="A30" s="92" t="s">
        <v>738</v>
      </c>
      <c r="B30" s="152" t="s">
        <v>739</v>
      </c>
      <c r="C30" s="104">
        <v>0</v>
      </c>
    </row>
    <row r="31" spans="1:3" ht="36" customHeight="1" x14ac:dyDescent="0.25">
      <c r="A31" s="105" t="s">
        <v>740</v>
      </c>
      <c r="B31" s="106" t="s">
        <v>741</v>
      </c>
      <c r="C31" s="140">
        <f>C35</f>
        <v>0</v>
      </c>
    </row>
    <row r="32" spans="1:3" ht="36" customHeight="1" x14ac:dyDescent="0.25">
      <c r="A32" s="108" t="s">
        <v>740</v>
      </c>
      <c r="B32" s="106" t="s">
        <v>742</v>
      </c>
      <c r="C32" s="140">
        <v>0</v>
      </c>
    </row>
    <row r="33" spans="1:3" ht="36" customHeight="1" x14ac:dyDescent="0.25">
      <c r="A33" s="108" t="s">
        <v>743</v>
      </c>
      <c r="B33" s="106" t="s">
        <v>744</v>
      </c>
      <c r="C33" s="140">
        <v>0</v>
      </c>
    </row>
    <row r="34" spans="1:3" ht="45" customHeight="1" x14ac:dyDescent="0.25">
      <c r="A34" s="97" t="s">
        <v>745</v>
      </c>
      <c r="B34" s="106" t="s">
        <v>746</v>
      </c>
      <c r="C34" s="140">
        <v>0</v>
      </c>
    </row>
    <row r="35" spans="1:3" ht="36" customHeight="1" x14ac:dyDescent="0.25">
      <c r="A35" s="109" t="s">
        <v>747</v>
      </c>
      <c r="B35" s="106" t="s">
        <v>748</v>
      </c>
      <c r="C35" s="140">
        <f>C36</f>
        <v>0</v>
      </c>
    </row>
    <row r="36" spans="1:3" ht="43.15" customHeight="1" x14ac:dyDescent="0.25">
      <c r="A36" s="109" t="s">
        <v>749</v>
      </c>
      <c r="B36" s="106" t="s">
        <v>750</v>
      </c>
      <c r="C36" s="140">
        <f>C37</f>
        <v>0</v>
      </c>
    </row>
    <row r="37" spans="1:3" ht="52.15" customHeight="1" x14ac:dyDescent="0.25">
      <c r="A37" s="97" t="s">
        <v>751</v>
      </c>
      <c r="B37" s="106" t="s">
        <v>752</v>
      </c>
      <c r="C37" s="140">
        <v>0</v>
      </c>
    </row>
    <row r="39" spans="1:3" ht="36" customHeight="1" x14ac:dyDescent="0.25">
      <c r="A39" s="110" t="s">
        <v>111</v>
      </c>
      <c r="C39" s="111" t="s">
        <v>753</v>
      </c>
    </row>
    <row r="40" spans="1:3" ht="36" customHeight="1" x14ac:dyDescent="0.2">
      <c r="C40" s="112"/>
    </row>
  </sheetData>
  <mergeCells count="2">
    <mergeCell ref="A7:C7"/>
    <mergeCell ref="B8:C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9"/>
  <sheetViews>
    <sheetView tabSelected="1" workbookViewId="0">
      <selection activeCell="J16" sqref="J16"/>
    </sheetView>
  </sheetViews>
  <sheetFormatPr defaultRowHeight="12.75" x14ac:dyDescent="0.2"/>
  <cols>
    <col min="1" max="1" width="67" style="1" customWidth="1"/>
    <col min="2" max="2" width="32.42578125" style="1" customWidth="1"/>
    <col min="3" max="3" width="17.5703125" style="1" customWidth="1"/>
    <col min="4" max="4" width="18.140625" style="1" customWidth="1"/>
    <col min="5" max="256" width="8.85546875" style="1"/>
    <col min="257" max="257" width="67" style="1" customWidth="1"/>
    <col min="258" max="258" width="29.5703125" style="1" customWidth="1"/>
    <col min="259" max="259" width="15.28515625" style="1" customWidth="1"/>
    <col min="260" max="260" width="19.42578125" style="1" customWidth="1"/>
    <col min="261" max="512" width="8.85546875" style="1"/>
    <col min="513" max="513" width="67" style="1" customWidth="1"/>
    <col min="514" max="514" width="29.5703125" style="1" customWidth="1"/>
    <col min="515" max="515" width="15.28515625" style="1" customWidth="1"/>
    <col min="516" max="516" width="19.42578125" style="1" customWidth="1"/>
    <col min="517" max="768" width="8.85546875" style="1"/>
    <col min="769" max="769" width="67" style="1" customWidth="1"/>
    <col min="770" max="770" width="29.5703125" style="1" customWidth="1"/>
    <col min="771" max="771" width="15.28515625" style="1" customWidth="1"/>
    <col min="772" max="772" width="19.42578125" style="1" customWidth="1"/>
    <col min="773" max="1024" width="8.85546875" style="1"/>
    <col min="1025" max="1025" width="67" style="1" customWidth="1"/>
    <col min="1026" max="1026" width="29.5703125" style="1" customWidth="1"/>
    <col min="1027" max="1027" width="15.28515625" style="1" customWidth="1"/>
    <col min="1028" max="1028" width="19.42578125" style="1" customWidth="1"/>
    <col min="1029" max="1280" width="8.85546875" style="1"/>
    <col min="1281" max="1281" width="67" style="1" customWidth="1"/>
    <col min="1282" max="1282" width="29.5703125" style="1" customWidth="1"/>
    <col min="1283" max="1283" width="15.28515625" style="1" customWidth="1"/>
    <col min="1284" max="1284" width="19.42578125" style="1" customWidth="1"/>
    <col min="1285" max="1536" width="8.85546875" style="1"/>
    <col min="1537" max="1537" width="67" style="1" customWidth="1"/>
    <col min="1538" max="1538" width="29.5703125" style="1" customWidth="1"/>
    <col min="1539" max="1539" width="15.28515625" style="1" customWidth="1"/>
    <col min="1540" max="1540" width="19.42578125" style="1" customWidth="1"/>
    <col min="1541" max="1792" width="8.85546875" style="1"/>
    <col min="1793" max="1793" width="67" style="1" customWidth="1"/>
    <col min="1794" max="1794" width="29.5703125" style="1" customWidth="1"/>
    <col min="1795" max="1795" width="15.28515625" style="1" customWidth="1"/>
    <col min="1796" max="1796" width="19.42578125" style="1" customWidth="1"/>
    <col min="1797" max="2048" width="8.85546875" style="1"/>
    <col min="2049" max="2049" width="67" style="1" customWidth="1"/>
    <col min="2050" max="2050" width="29.5703125" style="1" customWidth="1"/>
    <col min="2051" max="2051" width="15.28515625" style="1" customWidth="1"/>
    <col min="2052" max="2052" width="19.42578125" style="1" customWidth="1"/>
    <col min="2053" max="2304" width="8.85546875" style="1"/>
    <col min="2305" max="2305" width="67" style="1" customWidth="1"/>
    <col min="2306" max="2306" width="29.5703125" style="1" customWidth="1"/>
    <col min="2307" max="2307" width="15.28515625" style="1" customWidth="1"/>
    <col min="2308" max="2308" width="19.42578125" style="1" customWidth="1"/>
    <col min="2309" max="2560" width="8.85546875" style="1"/>
    <col min="2561" max="2561" width="67" style="1" customWidth="1"/>
    <col min="2562" max="2562" width="29.5703125" style="1" customWidth="1"/>
    <col min="2563" max="2563" width="15.28515625" style="1" customWidth="1"/>
    <col min="2564" max="2564" width="19.42578125" style="1" customWidth="1"/>
    <col min="2565" max="2816" width="8.85546875" style="1"/>
    <col min="2817" max="2817" width="67" style="1" customWidth="1"/>
    <col min="2818" max="2818" width="29.5703125" style="1" customWidth="1"/>
    <col min="2819" max="2819" width="15.28515625" style="1" customWidth="1"/>
    <col min="2820" max="2820" width="19.42578125" style="1" customWidth="1"/>
    <col min="2821" max="3072" width="8.85546875" style="1"/>
    <col min="3073" max="3073" width="67" style="1" customWidth="1"/>
    <col min="3074" max="3074" width="29.5703125" style="1" customWidth="1"/>
    <col min="3075" max="3075" width="15.28515625" style="1" customWidth="1"/>
    <col min="3076" max="3076" width="19.42578125" style="1" customWidth="1"/>
    <col min="3077" max="3328" width="8.85546875" style="1"/>
    <col min="3329" max="3329" width="67" style="1" customWidth="1"/>
    <col min="3330" max="3330" width="29.5703125" style="1" customWidth="1"/>
    <col min="3331" max="3331" width="15.28515625" style="1" customWidth="1"/>
    <col min="3332" max="3332" width="19.42578125" style="1" customWidth="1"/>
    <col min="3333" max="3584" width="8.85546875" style="1"/>
    <col min="3585" max="3585" width="67" style="1" customWidth="1"/>
    <col min="3586" max="3586" width="29.5703125" style="1" customWidth="1"/>
    <col min="3587" max="3587" width="15.28515625" style="1" customWidth="1"/>
    <col min="3588" max="3588" width="19.42578125" style="1" customWidth="1"/>
    <col min="3589" max="3840" width="8.85546875" style="1"/>
    <col min="3841" max="3841" width="67" style="1" customWidth="1"/>
    <col min="3842" max="3842" width="29.5703125" style="1" customWidth="1"/>
    <col min="3843" max="3843" width="15.28515625" style="1" customWidth="1"/>
    <col min="3844" max="3844" width="19.42578125" style="1" customWidth="1"/>
    <col min="3845" max="4096" width="8.85546875" style="1"/>
    <col min="4097" max="4097" width="67" style="1" customWidth="1"/>
    <col min="4098" max="4098" width="29.5703125" style="1" customWidth="1"/>
    <col min="4099" max="4099" width="15.28515625" style="1" customWidth="1"/>
    <col min="4100" max="4100" width="19.42578125" style="1" customWidth="1"/>
    <col min="4101" max="4352" width="8.85546875" style="1"/>
    <col min="4353" max="4353" width="67" style="1" customWidth="1"/>
    <col min="4354" max="4354" width="29.5703125" style="1" customWidth="1"/>
    <col min="4355" max="4355" width="15.28515625" style="1" customWidth="1"/>
    <col min="4356" max="4356" width="19.42578125" style="1" customWidth="1"/>
    <col min="4357" max="4608" width="8.85546875" style="1"/>
    <col min="4609" max="4609" width="67" style="1" customWidth="1"/>
    <col min="4610" max="4610" width="29.5703125" style="1" customWidth="1"/>
    <col min="4611" max="4611" width="15.28515625" style="1" customWidth="1"/>
    <col min="4612" max="4612" width="19.42578125" style="1" customWidth="1"/>
    <col min="4613" max="4864" width="8.85546875" style="1"/>
    <col min="4865" max="4865" width="67" style="1" customWidth="1"/>
    <col min="4866" max="4866" width="29.5703125" style="1" customWidth="1"/>
    <col min="4867" max="4867" width="15.28515625" style="1" customWidth="1"/>
    <col min="4868" max="4868" width="19.42578125" style="1" customWidth="1"/>
    <col min="4869" max="5120" width="8.85546875" style="1"/>
    <col min="5121" max="5121" width="67" style="1" customWidth="1"/>
    <col min="5122" max="5122" width="29.5703125" style="1" customWidth="1"/>
    <col min="5123" max="5123" width="15.28515625" style="1" customWidth="1"/>
    <col min="5124" max="5124" width="19.42578125" style="1" customWidth="1"/>
    <col min="5125" max="5376" width="8.85546875" style="1"/>
    <col min="5377" max="5377" width="67" style="1" customWidth="1"/>
    <col min="5378" max="5378" width="29.5703125" style="1" customWidth="1"/>
    <col min="5379" max="5379" width="15.28515625" style="1" customWidth="1"/>
    <col min="5380" max="5380" width="19.42578125" style="1" customWidth="1"/>
    <col min="5381" max="5632" width="8.85546875" style="1"/>
    <col min="5633" max="5633" width="67" style="1" customWidth="1"/>
    <col min="5634" max="5634" width="29.5703125" style="1" customWidth="1"/>
    <col min="5635" max="5635" width="15.28515625" style="1" customWidth="1"/>
    <col min="5636" max="5636" width="19.42578125" style="1" customWidth="1"/>
    <col min="5637" max="5888" width="8.85546875" style="1"/>
    <col min="5889" max="5889" width="67" style="1" customWidth="1"/>
    <col min="5890" max="5890" width="29.5703125" style="1" customWidth="1"/>
    <col min="5891" max="5891" width="15.28515625" style="1" customWidth="1"/>
    <col min="5892" max="5892" width="19.42578125" style="1" customWidth="1"/>
    <col min="5893" max="6144" width="8.85546875" style="1"/>
    <col min="6145" max="6145" width="67" style="1" customWidth="1"/>
    <col min="6146" max="6146" width="29.5703125" style="1" customWidth="1"/>
    <col min="6147" max="6147" width="15.28515625" style="1" customWidth="1"/>
    <col min="6148" max="6148" width="19.42578125" style="1" customWidth="1"/>
    <col min="6149" max="6400" width="8.85546875" style="1"/>
    <col min="6401" max="6401" width="67" style="1" customWidth="1"/>
    <col min="6402" max="6402" width="29.5703125" style="1" customWidth="1"/>
    <col min="6403" max="6403" width="15.28515625" style="1" customWidth="1"/>
    <col min="6404" max="6404" width="19.42578125" style="1" customWidth="1"/>
    <col min="6405" max="6656" width="8.85546875" style="1"/>
    <col min="6657" max="6657" width="67" style="1" customWidth="1"/>
    <col min="6658" max="6658" width="29.5703125" style="1" customWidth="1"/>
    <col min="6659" max="6659" width="15.28515625" style="1" customWidth="1"/>
    <col min="6660" max="6660" width="19.42578125" style="1" customWidth="1"/>
    <col min="6661" max="6912" width="8.85546875" style="1"/>
    <col min="6913" max="6913" width="67" style="1" customWidth="1"/>
    <col min="6914" max="6914" width="29.5703125" style="1" customWidth="1"/>
    <col min="6915" max="6915" width="15.28515625" style="1" customWidth="1"/>
    <col min="6916" max="6916" width="19.42578125" style="1" customWidth="1"/>
    <col min="6917" max="7168" width="8.85546875" style="1"/>
    <col min="7169" max="7169" width="67" style="1" customWidth="1"/>
    <col min="7170" max="7170" width="29.5703125" style="1" customWidth="1"/>
    <col min="7171" max="7171" width="15.28515625" style="1" customWidth="1"/>
    <col min="7172" max="7172" width="19.42578125" style="1" customWidth="1"/>
    <col min="7173" max="7424" width="8.85546875" style="1"/>
    <col min="7425" max="7425" width="67" style="1" customWidth="1"/>
    <col min="7426" max="7426" width="29.5703125" style="1" customWidth="1"/>
    <col min="7427" max="7427" width="15.28515625" style="1" customWidth="1"/>
    <col min="7428" max="7428" width="19.42578125" style="1" customWidth="1"/>
    <col min="7429" max="7680" width="8.85546875" style="1"/>
    <col min="7681" max="7681" width="67" style="1" customWidth="1"/>
    <col min="7682" max="7682" width="29.5703125" style="1" customWidth="1"/>
    <col min="7683" max="7683" width="15.28515625" style="1" customWidth="1"/>
    <col min="7684" max="7684" width="19.42578125" style="1" customWidth="1"/>
    <col min="7685" max="7936" width="8.85546875" style="1"/>
    <col min="7937" max="7937" width="67" style="1" customWidth="1"/>
    <col min="7938" max="7938" width="29.5703125" style="1" customWidth="1"/>
    <col min="7939" max="7939" width="15.28515625" style="1" customWidth="1"/>
    <col min="7940" max="7940" width="19.42578125" style="1" customWidth="1"/>
    <col min="7941" max="8192" width="8.85546875" style="1"/>
    <col min="8193" max="8193" width="67" style="1" customWidth="1"/>
    <col min="8194" max="8194" width="29.5703125" style="1" customWidth="1"/>
    <col min="8195" max="8195" width="15.28515625" style="1" customWidth="1"/>
    <col min="8196" max="8196" width="19.42578125" style="1" customWidth="1"/>
    <col min="8197" max="8448" width="8.85546875" style="1"/>
    <col min="8449" max="8449" width="67" style="1" customWidth="1"/>
    <col min="8450" max="8450" width="29.5703125" style="1" customWidth="1"/>
    <col min="8451" max="8451" width="15.28515625" style="1" customWidth="1"/>
    <col min="8452" max="8452" width="19.42578125" style="1" customWidth="1"/>
    <col min="8453" max="8704" width="8.85546875" style="1"/>
    <col min="8705" max="8705" width="67" style="1" customWidth="1"/>
    <col min="8706" max="8706" width="29.5703125" style="1" customWidth="1"/>
    <col min="8707" max="8707" width="15.28515625" style="1" customWidth="1"/>
    <col min="8708" max="8708" width="19.42578125" style="1" customWidth="1"/>
    <col min="8709" max="8960" width="8.85546875" style="1"/>
    <col min="8961" max="8961" width="67" style="1" customWidth="1"/>
    <col min="8962" max="8962" width="29.5703125" style="1" customWidth="1"/>
    <col min="8963" max="8963" width="15.28515625" style="1" customWidth="1"/>
    <col min="8964" max="8964" width="19.42578125" style="1" customWidth="1"/>
    <col min="8965" max="9216" width="8.85546875" style="1"/>
    <col min="9217" max="9217" width="67" style="1" customWidth="1"/>
    <col min="9218" max="9218" width="29.5703125" style="1" customWidth="1"/>
    <col min="9219" max="9219" width="15.28515625" style="1" customWidth="1"/>
    <col min="9220" max="9220" width="19.42578125" style="1" customWidth="1"/>
    <col min="9221" max="9472" width="8.85546875" style="1"/>
    <col min="9473" max="9473" width="67" style="1" customWidth="1"/>
    <col min="9474" max="9474" width="29.5703125" style="1" customWidth="1"/>
    <col min="9475" max="9475" width="15.28515625" style="1" customWidth="1"/>
    <col min="9476" max="9476" width="19.42578125" style="1" customWidth="1"/>
    <col min="9477" max="9728" width="8.85546875" style="1"/>
    <col min="9729" max="9729" width="67" style="1" customWidth="1"/>
    <col min="9730" max="9730" width="29.5703125" style="1" customWidth="1"/>
    <col min="9731" max="9731" width="15.28515625" style="1" customWidth="1"/>
    <col min="9732" max="9732" width="19.42578125" style="1" customWidth="1"/>
    <col min="9733" max="9984" width="8.85546875" style="1"/>
    <col min="9985" max="9985" width="67" style="1" customWidth="1"/>
    <col min="9986" max="9986" width="29.5703125" style="1" customWidth="1"/>
    <col min="9987" max="9987" width="15.28515625" style="1" customWidth="1"/>
    <col min="9988" max="9988" width="19.42578125" style="1" customWidth="1"/>
    <col min="9989" max="10240" width="8.85546875" style="1"/>
    <col min="10241" max="10241" width="67" style="1" customWidth="1"/>
    <col min="10242" max="10242" width="29.5703125" style="1" customWidth="1"/>
    <col min="10243" max="10243" width="15.28515625" style="1" customWidth="1"/>
    <col min="10244" max="10244" width="19.42578125" style="1" customWidth="1"/>
    <col min="10245" max="10496" width="8.85546875" style="1"/>
    <col min="10497" max="10497" width="67" style="1" customWidth="1"/>
    <col min="10498" max="10498" width="29.5703125" style="1" customWidth="1"/>
    <col min="10499" max="10499" width="15.28515625" style="1" customWidth="1"/>
    <col min="10500" max="10500" width="19.42578125" style="1" customWidth="1"/>
    <col min="10501" max="10752" width="8.85546875" style="1"/>
    <col min="10753" max="10753" width="67" style="1" customWidth="1"/>
    <col min="10754" max="10754" width="29.5703125" style="1" customWidth="1"/>
    <col min="10755" max="10755" width="15.28515625" style="1" customWidth="1"/>
    <col min="10756" max="10756" width="19.42578125" style="1" customWidth="1"/>
    <col min="10757" max="11008" width="8.85546875" style="1"/>
    <col min="11009" max="11009" width="67" style="1" customWidth="1"/>
    <col min="11010" max="11010" width="29.5703125" style="1" customWidth="1"/>
    <col min="11011" max="11011" width="15.28515625" style="1" customWidth="1"/>
    <col min="11012" max="11012" width="19.42578125" style="1" customWidth="1"/>
    <col min="11013" max="11264" width="8.85546875" style="1"/>
    <col min="11265" max="11265" width="67" style="1" customWidth="1"/>
    <col min="11266" max="11266" width="29.5703125" style="1" customWidth="1"/>
    <col min="11267" max="11267" width="15.28515625" style="1" customWidth="1"/>
    <col min="11268" max="11268" width="19.42578125" style="1" customWidth="1"/>
    <col min="11269" max="11520" width="8.85546875" style="1"/>
    <col min="11521" max="11521" width="67" style="1" customWidth="1"/>
    <col min="11522" max="11522" width="29.5703125" style="1" customWidth="1"/>
    <col min="11523" max="11523" width="15.28515625" style="1" customWidth="1"/>
    <col min="11524" max="11524" width="19.42578125" style="1" customWidth="1"/>
    <col min="11525" max="11776" width="8.85546875" style="1"/>
    <col min="11777" max="11777" width="67" style="1" customWidth="1"/>
    <col min="11778" max="11778" width="29.5703125" style="1" customWidth="1"/>
    <col min="11779" max="11779" width="15.28515625" style="1" customWidth="1"/>
    <col min="11780" max="11780" width="19.42578125" style="1" customWidth="1"/>
    <col min="11781" max="12032" width="8.85546875" style="1"/>
    <col min="12033" max="12033" width="67" style="1" customWidth="1"/>
    <col min="12034" max="12034" width="29.5703125" style="1" customWidth="1"/>
    <col min="12035" max="12035" width="15.28515625" style="1" customWidth="1"/>
    <col min="12036" max="12036" width="19.42578125" style="1" customWidth="1"/>
    <col min="12037" max="12288" width="8.85546875" style="1"/>
    <col min="12289" max="12289" width="67" style="1" customWidth="1"/>
    <col min="12290" max="12290" width="29.5703125" style="1" customWidth="1"/>
    <col min="12291" max="12291" width="15.28515625" style="1" customWidth="1"/>
    <col min="12292" max="12292" width="19.42578125" style="1" customWidth="1"/>
    <col min="12293" max="12544" width="8.85546875" style="1"/>
    <col min="12545" max="12545" width="67" style="1" customWidth="1"/>
    <col min="12546" max="12546" width="29.5703125" style="1" customWidth="1"/>
    <col min="12547" max="12547" width="15.28515625" style="1" customWidth="1"/>
    <col min="12548" max="12548" width="19.42578125" style="1" customWidth="1"/>
    <col min="12549" max="12800" width="8.85546875" style="1"/>
    <col min="12801" max="12801" width="67" style="1" customWidth="1"/>
    <col min="12802" max="12802" width="29.5703125" style="1" customWidth="1"/>
    <col min="12803" max="12803" width="15.28515625" style="1" customWidth="1"/>
    <col min="12804" max="12804" width="19.42578125" style="1" customWidth="1"/>
    <col min="12805" max="13056" width="8.85546875" style="1"/>
    <col min="13057" max="13057" width="67" style="1" customWidth="1"/>
    <col min="13058" max="13058" width="29.5703125" style="1" customWidth="1"/>
    <col min="13059" max="13059" width="15.28515625" style="1" customWidth="1"/>
    <col min="13060" max="13060" width="19.42578125" style="1" customWidth="1"/>
    <col min="13061" max="13312" width="8.85546875" style="1"/>
    <col min="13313" max="13313" width="67" style="1" customWidth="1"/>
    <col min="13314" max="13314" width="29.5703125" style="1" customWidth="1"/>
    <col min="13315" max="13315" width="15.28515625" style="1" customWidth="1"/>
    <col min="13316" max="13316" width="19.42578125" style="1" customWidth="1"/>
    <col min="13317" max="13568" width="8.85546875" style="1"/>
    <col min="13569" max="13569" width="67" style="1" customWidth="1"/>
    <col min="13570" max="13570" width="29.5703125" style="1" customWidth="1"/>
    <col min="13571" max="13571" width="15.28515625" style="1" customWidth="1"/>
    <col min="13572" max="13572" width="19.42578125" style="1" customWidth="1"/>
    <col min="13573" max="13824" width="8.85546875" style="1"/>
    <col min="13825" max="13825" width="67" style="1" customWidth="1"/>
    <col min="13826" max="13826" width="29.5703125" style="1" customWidth="1"/>
    <col min="13827" max="13827" width="15.28515625" style="1" customWidth="1"/>
    <col min="13828" max="13828" width="19.42578125" style="1" customWidth="1"/>
    <col min="13829" max="14080" width="8.85546875" style="1"/>
    <col min="14081" max="14081" width="67" style="1" customWidth="1"/>
    <col min="14082" max="14082" width="29.5703125" style="1" customWidth="1"/>
    <col min="14083" max="14083" width="15.28515625" style="1" customWidth="1"/>
    <col min="14084" max="14084" width="19.42578125" style="1" customWidth="1"/>
    <col min="14085" max="14336" width="8.85546875" style="1"/>
    <col min="14337" max="14337" width="67" style="1" customWidth="1"/>
    <col min="14338" max="14338" width="29.5703125" style="1" customWidth="1"/>
    <col min="14339" max="14339" width="15.28515625" style="1" customWidth="1"/>
    <col min="14340" max="14340" width="19.42578125" style="1" customWidth="1"/>
    <col min="14341" max="14592" width="8.85546875" style="1"/>
    <col min="14593" max="14593" width="67" style="1" customWidth="1"/>
    <col min="14594" max="14594" width="29.5703125" style="1" customWidth="1"/>
    <col min="14595" max="14595" width="15.28515625" style="1" customWidth="1"/>
    <col min="14596" max="14596" width="19.42578125" style="1" customWidth="1"/>
    <col min="14597" max="14848" width="8.85546875" style="1"/>
    <col min="14849" max="14849" width="67" style="1" customWidth="1"/>
    <col min="14850" max="14850" width="29.5703125" style="1" customWidth="1"/>
    <col min="14851" max="14851" width="15.28515625" style="1" customWidth="1"/>
    <col min="14852" max="14852" width="19.42578125" style="1" customWidth="1"/>
    <col min="14853" max="15104" width="8.85546875" style="1"/>
    <col min="15105" max="15105" width="67" style="1" customWidth="1"/>
    <col min="15106" max="15106" width="29.5703125" style="1" customWidth="1"/>
    <col min="15107" max="15107" width="15.28515625" style="1" customWidth="1"/>
    <col min="15108" max="15108" width="19.42578125" style="1" customWidth="1"/>
    <col min="15109" max="15360" width="8.85546875" style="1"/>
    <col min="15361" max="15361" width="67" style="1" customWidth="1"/>
    <col min="15362" max="15362" width="29.5703125" style="1" customWidth="1"/>
    <col min="15363" max="15363" width="15.28515625" style="1" customWidth="1"/>
    <col min="15364" max="15364" width="19.42578125" style="1" customWidth="1"/>
    <col min="15365" max="15616" width="8.85546875" style="1"/>
    <col min="15617" max="15617" width="67" style="1" customWidth="1"/>
    <col min="15618" max="15618" width="29.5703125" style="1" customWidth="1"/>
    <col min="15619" max="15619" width="15.28515625" style="1" customWidth="1"/>
    <col min="15620" max="15620" width="19.42578125" style="1" customWidth="1"/>
    <col min="15621" max="15872" width="8.85546875" style="1"/>
    <col min="15873" max="15873" width="67" style="1" customWidth="1"/>
    <col min="15874" max="15874" width="29.5703125" style="1" customWidth="1"/>
    <col min="15875" max="15875" width="15.28515625" style="1" customWidth="1"/>
    <col min="15876" max="15876" width="19.42578125" style="1" customWidth="1"/>
    <col min="15877" max="16128" width="8.85546875" style="1"/>
    <col min="16129" max="16129" width="67" style="1" customWidth="1"/>
    <col min="16130" max="16130" width="29.5703125" style="1" customWidth="1"/>
    <col min="16131" max="16131" width="15.28515625" style="1" customWidth="1"/>
    <col min="16132" max="16132" width="19.42578125" style="1" customWidth="1"/>
    <col min="16133" max="16384" width="8.85546875" style="1"/>
  </cols>
  <sheetData>
    <row r="1" spans="1:4" ht="15" x14ac:dyDescent="0.25">
      <c r="B1" s="2"/>
      <c r="C1" s="84"/>
      <c r="D1" s="84"/>
    </row>
    <row r="2" spans="1:4" ht="15" x14ac:dyDescent="0.25">
      <c r="B2" s="2"/>
      <c r="C2" s="84"/>
      <c r="D2" s="84"/>
    </row>
    <row r="3" spans="1:4" ht="15" x14ac:dyDescent="0.25">
      <c r="B3" s="2"/>
      <c r="C3" s="84"/>
      <c r="D3" s="84"/>
    </row>
    <row r="4" spans="1:4" ht="15" x14ac:dyDescent="0.25">
      <c r="B4" s="2"/>
      <c r="C4" s="84"/>
      <c r="D4" s="84"/>
    </row>
    <row r="5" spans="1:4" ht="15" x14ac:dyDescent="0.25">
      <c r="B5" s="2"/>
      <c r="C5" s="84"/>
      <c r="D5" s="84"/>
    </row>
    <row r="6" spans="1:4" ht="15" x14ac:dyDescent="0.25">
      <c r="B6" s="2"/>
      <c r="C6" s="18"/>
      <c r="D6" s="84"/>
    </row>
    <row r="16" spans="1:4" ht="51" customHeight="1" x14ac:dyDescent="0.3">
      <c r="A16" s="236" t="s">
        <v>754</v>
      </c>
      <c r="B16" s="236"/>
      <c r="C16" s="236"/>
      <c r="D16" s="236"/>
    </row>
    <row r="17" spans="1:4" ht="15" x14ac:dyDescent="0.25">
      <c r="B17" s="239" t="s">
        <v>697</v>
      </c>
      <c r="C17" s="239"/>
      <c r="D17" s="239"/>
    </row>
    <row r="18" spans="1:4" ht="15.75" x14ac:dyDescent="0.25">
      <c r="A18" s="113" t="s">
        <v>1</v>
      </c>
      <c r="B18" s="113" t="s">
        <v>678</v>
      </c>
      <c r="C18" s="113">
        <v>2023</v>
      </c>
      <c r="D18" s="113">
        <v>2024</v>
      </c>
    </row>
    <row r="19" spans="1:4" ht="27" customHeight="1" x14ac:dyDescent="0.2">
      <c r="A19" s="92" t="s">
        <v>699</v>
      </c>
      <c r="B19" s="114" t="s">
        <v>700</v>
      </c>
      <c r="C19" s="115">
        <f>C20+C25+C30+C39</f>
        <v>17332.006549999765</v>
      </c>
      <c r="D19" s="115">
        <f>D20+D25+D30+D39</f>
        <v>18262.889550000269</v>
      </c>
    </row>
    <row r="20" spans="1:4" ht="36.6" customHeight="1" x14ac:dyDescent="0.2">
      <c r="A20" s="92" t="s">
        <v>701</v>
      </c>
      <c r="B20" s="114" t="s">
        <v>702</v>
      </c>
      <c r="C20" s="116">
        <f>C21+C23</f>
        <v>17332.006520000003</v>
      </c>
      <c r="D20" s="115">
        <f>D21+D23</f>
        <v>18262.886580000006</v>
      </c>
    </row>
    <row r="21" spans="1:4" ht="28.9" customHeight="1" x14ac:dyDescent="0.2">
      <c r="A21" s="94" t="s">
        <v>703</v>
      </c>
      <c r="B21" s="117" t="s">
        <v>704</v>
      </c>
      <c r="C21" s="104">
        <f>C22</f>
        <v>33615.678540000001</v>
      </c>
      <c r="D21" s="104">
        <f>D22</f>
        <v>51878.565150000002</v>
      </c>
    </row>
    <row r="22" spans="1:4" ht="35.450000000000003" customHeight="1" x14ac:dyDescent="0.2">
      <c r="A22" s="94" t="s">
        <v>705</v>
      </c>
      <c r="B22" s="117" t="s">
        <v>706</v>
      </c>
      <c r="C22" s="104">
        <v>33615.678540000001</v>
      </c>
      <c r="D22" s="104">
        <v>51878.565150000002</v>
      </c>
    </row>
    <row r="23" spans="1:4" ht="31.15" customHeight="1" x14ac:dyDescent="0.25">
      <c r="A23" s="97" t="s">
        <v>707</v>
      </c>
      <c r="B23" s="117" t="s">
        <v>708</v>
      </c>
      <c r="C23" s="104">
        <f>C24</f>
        <v>-16283.67202</v>
      </c>
      <c r="D23" s="104">
        <f>D24</f>
        <v>-33615.678569999996</v>
      </c>
    </row>
    <row r="24" spans="1:4" ht="30.6" customHeight="1" x14ac:dyDescent="0.25">
      <c r="A24" s="97" t="s">
        <v>770</v>
      </c>
      <c r="B24" s="117" t="s">
        <v>709</v>
      </c>
      <c r="C24" s="104">
        <v>-16283.67202</v>
      </c>
      <c r="D24" s="104">
        <v>-33615.678569999996</v>
      </c>
    </row>
    <row r="25" spans="1:4" ht="19.899999999999999" customHeight="1" x14ac:dyDescent="0.2">
      <c r="A25" s="92" t="s">
        <v>710</v>
      </c>
      <c r="B25" s="114" t="s">
        <v>711</v>
      </c>
      <c r="C25" s="115">
        <f>C26+C28</f>
        <v>0</v>
      </c>
      <c r="D25" s="115">
        <f>D26+D28</f>
        <v>0</v>
      </c>
    </row>
    <row r="26" spans="1:4" ht="48" customHeight="1" x14ac:dyDescent="0.25">
      <c r="A26" s="97" t="s">
        <v>712</v>
      </c>
      <c r="B26" s="118" t="s">
        <v>713</v>
      </c>
      <c r="C26" s="104">
        <f>C27</f>
        <v>0</v>
      </c>
      <c r="D26" s="104">
        <f>D27</f>
        <v>0</v>
      </c>
    </row>
    <row r="27" spans="1:4" ht="31.9" customHeight="1" x14ac:dyDescent="0.25">
      <c r="A27" s="97" t="s">
        <v>714</v>
      </c>
      <c r="B27" s="118" t="s">
        <v>715</v>
      </c>
      <c r="C27" s="104">
        <v>0</v>
      </c>
      <c r="D27" s="104">
        <v>0</v>
      </c>
    </row>
    <row r="28" spans="1:4" ht="42" customHeight="1" x14ac:dyDescent="0.25">
      <c r="A28" s="97" t="s">
        <v>716</v>
      </c>
      <c r="B28" s="117" t="s">
        <v>717</v>
      </c>
      <c r="C28" s="119">
        <f>C29</f>
        <v>0</v>
      </c>
      <c r="D28" s="119">
        <f>D29</f>
        <v>0</v>
      </c>
    </row>
    <row r="29" spans="1:4" ht="41.45" customHeight="1" x14ac:dyDescent="0.25">
      <c r="A29" s="97" t="s">
        <v>718</v>
      </c>
      <c r="B29" s="117" t="s">
        <v>719</v>
      </c>
      <c r="C29" s="119">
        <v>0</v>
      </c>
      <c r="D29" s="119">
        <v>0</v>
      </c>
    </row>
    <row r="30" spans="1:4" ht="30" customHeight="1" x14ac:dyDescent="0.2">
      <c r="A30" s="92" t="s">
        <v>720</v>
      </c>
      <c r="B30" s="114" t="s">
        <v>721</v>
      </c>
      <c r="C30" s="120">
        <f>C31+C35</f>
        <v>2.9999762773513794E-5</v>
      </c>
      <c r="D30" s="120">
        <f>D31+D35</f>
        <v>2.9700002633035183E-3</v>
      </c>
    </row>
    <row r="31" spans="1:4" ht="24" customHeight="1" x14ac:dyDescent="0.2">
      <c r="A31" s="100" t="s">
        <v>722</v>
      </c>
      <c r="B31" s="117" t="s">
        <v>723</v>
      </c>
      <c r="C31" s="119">
        <f t="shared" ref="C31:D33" si="0">C32</f>
        <v>-1395132.5719900001</v>
      </c>
      <c r="D31" s="119">
        <f t="shared" si="0"/>
        <v>-1368577.2755699998</v>
      </c>
    </row>
    <row r="32" spans="1:4" ht="15.75" x14ac:dyDescent="0.2">
      <c r="A32" s="100" t="s">
        <v>724</v>
      </c>
      <c r="B32" s="117" t="s">
        <v>725</v>
      </c>
      <c r="C32" s="104">
        <f t="shared" si="0"/>
        <v>-1395132.5719900001</v>
      </c>
      <c r="D32" s="104">
        <f t="shared" si="0"/>
        <v>-1368577.2755699998</v>
      </c>
    </row>
    <row r="33" spans="1:4" ht="18" customHeight="1" x14ac:dyDescent="0.2">
      <c r="A33" s="100" t="s">
        <v>726</v>
      </c>
      <c r="B33" s="117" t="s">
        <v>727</v>
      </c>
      <c r="C33" s="104">
        <f t="shared" si="0"/>
        <v>-1395132.5719900001</v>
      </c>
      <c r="D33" s="104">
        <f t="shared" si="0"/>
        <v>-1368577.2755699998</v>
      </c>
    </row>
    <row r="34" spans="1:4" ht="31.5" x14ac:dyDescent="0.25">
      <c r="A34" s="97" t="s">
        <v>728</v>
      </c>
      <c r="B34" s="117" t="s">
        <v>729</v>
      </c>
      <c r="C34" s="104">
        <f>-1361516.89345-33615.67854</f>
        <v>-1395132.5719900001</v>
      </c>
      <c r="D34" s="104">
        <f>-1316698.71345-51878.56212</f>
        <v>-1368577.2755699998</v>
      </c>
    </row>
    <row r="35" spans="1:4" ht="17.45" customHeight="1" x14ac:dyDescent="0.2">
      <c r="A35" s="100" t="s">
        <v>730</v>
      </c>
      <c r="B35" s="117" t="s">
        <v>731</v>
      </c>
      <c r="C35" s="104">
        <f t="shared" ref="C35:D37" si="1">C36</f>
        <v>1395132.5720199998</v>
      </c>
      <c r="D35" s="104">
        <f t="shared" si="1"/>
        <v>1368577.2785400001</v>
      </c>
    </row>
    <row r="36" spans="1:4" ht="17.45" customHeight="1" x14ac:dyDescent="0.2">
      <c r="A36" s="100" t="s">
        <v>732</v>
      </c>
      <c r="B36" s="117" t="s">
        <v>733</v>
      </c>
      <c r="C36" s="104">
        <f t="shared" si="1"/>
        <v>1395132.5720199998</v>
      </c>
      <c r="D36" s="104">
        <f t="shared" si="1"/>
        <v>1368577.2785400001</v>
      </c>
    </row>
    <row r="37" spans="1:4" ht="32.450000000000003" customHeight="1" x14ac:dyDescent="0.2">
      <c r="A37" s="100" t="s">
        <v>734</v>
      </c>
      <c r="B37" s="117" t="s">
        <v>735</v>
      </c>
      <c r="C37" s="104">
        <f t="shared" si="1"/>
        <v>1395132.5720199998</v>
      </c>
      <c r="D37" s="104">
        <f t="shared" si="1"/>
        <v>1368577.2785400001</v>
      </c>
    </row>
    <row r="38" spans="1:4" ht="35.450000000000003" customHeight="1" x14ac:dyDescent="0.25">
      <c r="A38" s="97" t="s">
        <v>736</v>
      </c>
      <c r="B38" s="117" t="s">
        <v>737</v>
      </c>
      <c r="C38" s="104">
        <f>1378848.9+16283.67202</f>
        <v>1395132.5720199998</v>
      </c>
      <c r="D38" s="104">
        <f>1334961.6+33615.67854</f>
        <v>1368577.2785400001</v>
      </c>
    </row>
    <row r="39" spans="1:4" ht="33" customHeight="1" x14ac:dyDescent="0.2">
      <c r="A39" s="92" t="s">
        <v>738</v>
      </c>
      <c r="B39" s="153" t="s">
        <v>739</v>
      </c>
      <c r="C39" s="154">
        <v>0</v>
      </c>
      <c r="D39" s="154">
        <v>0</v>
      </c>
    </row>
    <row r="40" spans="1:4" ht="30.6" customHeight="1" x14ac:dyDescent="0.25">
      <c r="A40" s="105" t="s">
        <v>740</v>
      </c>
      <c r="B40" s="121" t="s">
        <v>741</v>
      </c>
      <c r="C40" s="107">
        <f>C44</f>
        <v>0</v>
      </c>
      <c r="D40" s="107">
        <f>D44</f>
        <v>0</v>
      </c>
    </row>
    <row r="41" spans="1:4" ht="30" customHeight="1" x14ac:dyDescent="0.25">
      <c r="A41" s="108" t="s">
        <v>740</v>
      </c>
      <c r="B41" s="121" t="s">
        <v>742</v>
      </c>
      <c r="C41" s="107">
        <v>0</v>
      </c>
      <c r="D41" s="107">
        <v>0</v>
      </c>
    </row>
    <row r="42" spans="1:4" ht="30.6" customHeight="1" x14ac:dyDescent="0.25">
      <c r="A42" s="108" t="s">
        <v>743</v>
      </c>
      <c r="B42" s="121" t="s">
        <v>744</v>
      </c>
      <c r="C42" s="107">
        <v>0</v>
      </c>
      <c r="D42" s="107">
        <v>0</v>
      </c>
    </row>
    <row r="43" spans="1:4" ht="43.9" customHeight="1" x14ac:dyDescent="0.25">
      <c r="A43" s="97" t="s">
        <v>745</v>
      </c>
      <c r="B43" s="121" t="s">
        <v>746</v>
      </c>
      <c r="C43" s="107">
        <v>0</v>
      </c>
      <c r="D43" s="107">
        <v>0</v>
      </c>
    </row>
    <row r="44" spans="1:4" ht="33.6" customHeight="1" x14ac:dyDescent="0.25">
      <c r="A44" s="109" t="s">
        <v>747</v>
      </c>
      <c r="B44" s="121" t="s">
        <v>748</v>
      </c>
      <c r="C44" s="107">
        <f>C45</f>
        <v>0</v>
      </c>
      <c r="D44" s="107">
        <f>D45</f>
        <v>0</v>
      </c>
    </row>
    <row r="45" spans="1:4" ht="44.45" customHeight="1" x14ac:dyDescent="0.25">
      <c r="A45" s="109" t="s">
        <v>749</v>
      </c>
      <c r="B45" s="121" t="s">
        <v>750</v>
      </c>
      <c r="C45" s="107">
        <f>C46</f>
        <v>0</v>
      </c>
      <c r="D45" s="107">
        <f>D46</f>
        <v>0</v>
      </c>
    </row>
    <row r="46" spans="1:4" ht="29.45" customHeight="1" x14ac:dyDescent="0.25">
      <c r="A46" s="97" t="s">
        <v>751</v>
      </c>
      <c r="B46" s="121" t="s">
        <v>752</v>
      </c>
      <c r="C46" s="107">
        <v>0</v>
      </c>
      <c r="D46" s="107">
        <v>0</v>
      </c>
    </row>
    <row r="48" spans="1:4" ht="15.75" x14ac:dyDescent="0.25">
      <c r="A48" s="110" t="s">
        <v>111</v>
      </c>
      <c r="C48" s="111"/>
      <c r="D48" s="111" t="s">
        <v>753</v>
      </c>
    </row>
    <row r="49" spans="3:3" x14ac:dyDescent="0.2">
      <c r="C49" s="112"/>
    </row>
  </sheetData>
  <mergeCells count="2">
    <mergeCell ref="A16:D16"/>
    <mergeCell ref="B17:D1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E685"/>
  <sheetViews>
    <sheetView showGridLines="0" workbookViewId="0">
      <selection activeCell="H23" sqref="H23"/>
    </sheetView>
  </sheetViews>
  <sheetFormatPr defaultRowHeight="15.75" x14ac:dyDescent="0.25"/>
  <cols>
    <col min="1" max="1" width="71.140625" style="60" customWidth="1"/>
    <col min="2" max="2" width="13" style="175" customWidth="1"/>
    <col min="3" max="3" width="8.42578125" style="175" customWidth="1"/>
    <col min="4" max="4" width="9.5703125" style="175" customWidth="1"/>
    <col min="5" max="5" width="13" style="60" customWidth="1"/>
    <col min="6" max="237" width="9.140625" style="60" customWidth="1"/>
    <col min="238" max="256" width="9.140625" style="60"/>
    <col min="257" max="257" width="71.140625" style="60" customWidth="1"/>
    <col min="258" max="258" width="13" style="60" customWidth="1"/>
    <col min="259" max="259" width="8.42578125" style="60" customWidth="1"/>
    <col min="260" max="260" width="9.5703125" style="60" customWidth="1"/>
    <col min="261" max="261" width="13" style="60" customWidth="1"/>
    <col min="262" max="493" width="9.140625" style="60" customWidth="1"/>
    <col min="494" max="512" width="9.140625" style="60"/>
    <col min="513" max="513" width="71.140625" style="60" customWidth="1"/>
    <col min="514" max="514" width="13" style="60" customWidth="1"/>
    <col min="515" max="515" width="8.42578125" style="60" customWidth="1"/>
    <col min="516" max="516" width="9.5703125" style="60" customWidth="1"/>
    <col min="517" max="517" width="13" style="60" customWidth="1"/>
    <col min="518" max="749" width="9.140625" style="60" customWidth="1"/>
    <col min="750" max="768" width="9.140625" style="60"/>
    <col min="769" max="769" width="71.140625" style="60" customWidth="1"/>
    <col min="770" max="770" width="13" style="60" customWidth="1"/>
    <col min="771" max="771" width="8.42578125" style="60" customWidth="1"/>
    <col min="772" max="772" width="9.5703125" style="60" customWidth="1"/>
    <col min="773" max="773" width="13" style="60" customWidth="1"/>
    <col min="774" max="1005" width="9.140625" style="60" customWidth="1"/>
    <col min="1006" max="1024" width="9.140625" style="60"/>
    <col min="1025" max="1025" width="71.140625" style="60" customWidth="1"/>
    <col min="1026" max="1026" width="13" style="60" customWidth="1"/>
    <col min="1027" max="1027" width="8.42578125" style="60" customWidth="1"/>
    <col min="1028" max="1028" width="9.5703125" style="60" customWidth="1"/>
    <col min="1029" max="1029" width="13" style="60" customWidth="1"/>
    <col min="1030" max="1261" width="9.140625" style="60" customWidth="1"/>
    <col min="1262" max="1280" width="9.140625" style="60"/>
    <col min="1281" max="1281" width="71.140625" style="60" customWidth="1"/>
    <col min="1282" max="1282" width="13" style="60" customWidth="1"/>
    <col min="1283" max="1283" width="8.42578125" style="60" customWidth="1"/>
    <col min="1284" max="1284" width="9.5703125" style="60" customWidth="1"/>
    <col min="1285" max="1285" width="13" style="60" customWidth="1"/>
    <col min="1286" max="1517" width="9.140625" style="60" customWidth="1"/>
    <col min="1518" max="1536" width="9.140625" style="60"/>
    <col min="1537" max="1537" width="71.140625" style="60" customWidth="1"/>
    <col min="1538" max="1538" width="13" style="60" customWidth="1"/>
    <col min="1539" max="1539" width="8.42578125" style="60" customWidth="1"/>
    <col min="1540" max="1540" width="9.5703125" style="60" customWidth="1"/>
    <col min="1541" max="1541" width="13" style="60" customWidth="1"/>
    <col min="1542" max="1773" width="9.140625" style="60" customWidth="1"/>
    <col min="1774" max="1792" width="9.140625" style="60"/>
    <col min="1793" max="1793" width="71.140625" style="60" customWidth="1"/>
    <col min="1794" max="1794" width="13" style="60" customWidth="1"/>
    <col min="1795" max="1795" width="8.42578125" style="60" customWidth="1"/>
    <col min="1796" max="1796" width="9.5703125" style="60" customWidth="1"/>
    <col min="1797" max="1797" width="13" style="60" customWidth="1"/>
    <col min="1798" max="2029" width="9.140625" style="60" customWidth="1"/>
    <col min="2030" max="2048" width="9.140625" style="60"/>
    <col min="2049" max="2049" width="71.140625" style="60" customWidth="1"/>
    <col min="2050" max="2050" width="13" style="60" customWidth="1"/>
    <col min="2051" max="2051" width="8.42578125" style="60" customWidth="1"/>
    <col min="2052" max="2052" width="9.5703125" style="60" customWidth="1"/>
    <col min="2053" max="2053" width="13" style="60" customWidth="1"/>
    <col min="2054" max="2285" width="9.140625" style="60" customWidth="1"/>
    <col min="2286" max="2304" width="9.140625" style="60"/>
    <col min="2305" max="2305" width="71.140625" style="60" customWidth="1"/>
    <col min="2306" max="2306" width="13" style="60" customWidth="1"/>
    <col min="2307" max="2307" width="8.42578125" style="60" customWidth="1"/>
    <col min="2308" max="2308" width="9.5703125" style="60" customWidth="1"/>
    <col min="2309" max="2309" width="13" style="60" customWidth="1"/>
    <col min="2310" max="2541" width="9.140625" style="60" customWidth="1"/>
    <col min="2542" max="2560" width="9.140625" style="60"/>
    <col min="2561" max="2561" width="71.140625" style="60" customWidth="1"/>
    <col min="2562" max="2562" width="13" style="60" customWidth="1"/>
    <col min="2563" max="2563" width="8.42578125" style="60" customWidth="1"/>
    <col min="2564" max="2564" width="9.5703125" style="60" customWidth="1"/>
    <col min="2565" max="2565" width="13" style="60" customWidth="1"/>
    <col min="2566" max="2797" width="9.140625" style="60" customWidth="1"/>
    <col min="2798" max="2816" width="9.140625" style="60"/>
    <col min="2817" max="2817" width="71.140625" style="60" customWidth="1"/>
    <col min="2818" max="2818" width="13" style="60" customWidth="1"/>
    <col min="2819" max="2819" width="8.42578125" style="60" customWidth="1"/>
    <col min="2820" max="2820" width="9.5703125" style="60" customWidth="1"/>
    <col min="2821" max="2821" width="13" style="60" customWidth="1"/>
    <col min="2822" max="3053" width="9.140625" style="60" customWidth="1"/>
    <col min="3054" max="3072" width="9.140625" style="60"/>
    <col min="3073" max="3073" width="71.140625" style="60" customWidth="1"/>
    <col min="3074" max="3074" width="13" style="60" customWidth="1"/>
    <col min="3075" max="3075" width="8.42578125" style="60" customWidth="1"/>
    <col min="3076" max="3076" width="9.5703125" style="60" customWidth="1"/>
    <col min="3077" max="3077" width="13" style="60" customWidth="1"/>
    <col min="3078" max="3309" width="9.140625" style="60" customWidth="1"/>
    <col min="3310" max="3328" width="9.140625" style="60"/>
    <col min="3329" max="3329" width="71.140625" style="60" customWidth="1"/>
    <col min="3330" max="3330" width="13" style="60" customWidth="1"/>
    <col min="3331" max="3331" width="8.42578125" style="60" customWidth="1"/>
    <col min="3332" max="3332" width="9.5703125" style="60" customWidth="1"/>
    <col min="3333" max="3333" width="13" style="60" customWidth="1"/>
    <col min="3334" max="3565" width="9.140625" style="60" customWidth="1"/>
    <col min="3566" max="3584" width="9.140625" style="60"/>
    <col min="3585" max="3585" width="71.140625" style="60" customWidth="1"/>
    <col min="3586" max="3586" width="13" style="60" customWidth="1"/>
    <col min="3587" max="3587" width="8.42578125" style="60" customWidth="1"/>
    <col min="3588" max="3588" width="9.5703125" style="60" customWidth="1"/>
    <col min="3589" max="3589" width="13" style="60" customWidth="1"/>
    <col min="3590" max="3821" width="9.140625" style="60" customWidth="1"/>
    <col min="3822" max="3840" width="9.140625" style="60"/>
    <col min="3841" max="3841" width="71.140625" style="60" customWidth="1"/>
    <col min="3842" max="3842" width="13" style="60" customWidth="1"/>
    <col min="3843" max="3843" width="8.42578125" style="60" customWidth="1"/>
    <col min="3844" max="3844" width="9.5703125" style="60" customWidth="1"/>
    <col min="3845" max="3845" width="13" style="60" customWidth="1"/>
    <col min="3846" max="4077" width="9.140625" style="60" customWidth="1"/>
    <col min="4078" max="4096" width="9.140625" style="60"/>
    <col min="4097" max="4097" width="71.140625" style="60" customWidth="1"/>
    <col min="4098" max="4098" width="13" style="60" customWidth="1"/>
    <col min="4099" max="4099" width="8.42578125" style="60" customWidth="1"/>
    <col min="4100" max="4100" width="9.5703125" style="60" customWidth="1"/>
    <col min="4101" max="4101" width="13" style="60" customWidth="1"/>
    <col min="4102" max="4333" width="9.140625" style="60" customWidth="1"/>
    <col min="4334" max="4352" width="9.140625" style="60"/>
    <col min="4353" max="4353" width="71.140625" style="60" customWidth="1"/>
    <col min="4354" max="4354" width="13" style="60" customWidth="1"/>
    <col min="4355" max="4355" width="8.42578125" style="60" customWidth="1"/>
    <col min="4356" max="4356" width="9.5703125" style="60" customWidth="1"/>
    <col min="4357" max="4357" width="13" style="60" customWidth="1"/>
    <col min="4358" max="4589" width="9.140625" style="60" customWidth="1"/>
    <col min="4590" max="4608" width="9.140625" style="60"/>
    <col min="4609" max="4609" width="71.140625" style="60" customWidth="1"/>
    <col min="4610" max="4610" width="13" style="60" customWidth="1"/>
    <col min="4611" max="4611" width="8.42578125" style="60" customWidth="1"/>
    <col min="4612" max="4612" width="9.5703125" style="60" customWidth="1"/>
    <col min="4613" max="4613" width="13" style="60" customWidth="1"/>
    <col min="4614" max="4845" width="9.140625" style="60" customWidth="1"/>
    <col min="4846" max="4864" width="9.140625" style="60"/>
    <col min="4865" max="4865" width="71.140625" style="60" customWidth="1"/>
    <col min="4866" max="4866" width="13" style="60" customWidth="1"/>
    <col min="4867" max="4867" width="8.42578125" style="60" customWidth="1"/>
    <col min="4868" max="4868" width="9.5703125" style="60" customWidth="1"/>
    <col min="4869" max="4869" width="13" style="60" customWidth="1"/>
    <col min="4870" max="5101" width="9.140625" style="60" customWidth="1"/>
    <col min="5102" max="5120" width="9.140625" style="60"/>
    <col min="5121" max="5121" width="71.140625" style="60" customWidth="1"/>
    <col min="5122" max="5122" width="13" style="60" customWidth="1"/>
    <col min="5123" max="5123" width="8.42578125" style="60" customWidth="1"/>
    <col min="5124" max="5124" width="9.5703125" style="60" customWidth="1"/>
    <col min="5125" max="5125" width="13" style="60" customWidth="1"/>
    <col min="5126" max="5357" width="9.140625" style="60" customWidth="1"/>
    <col min="5358" max="5376" width="9.140625" style="60"/>
    <col min="5377" max="5377" width="71.140625" style="60" customWidth="1"/>
    <col min="5378" max="5378" width="13" style="60" customWidth="1"/>
    <col min="5379" max="5379" width="8.42578125" style="60" customWidth="1"/>
    <col min="5380" max="5380" width="9.5703125" style="60" customWidth="1"/>
    <col min="5381" max="5381" width="13" style="60" customWidth="1"/>
    <col min="5382" max="5613" width="9.140625" style="60" customWidth="1"/>
    <col min="5614" max="5632" width="9.140625" style="60"/>
    <col min="5633" max="5633" width="71.140625" style="60" customWidth="1"/>
    <col min="5634" max="5634" width="13" style="60" customWidth="1"/>
    <col min="5635" max="5635" width="8.42578125" style="60" customWidth="1"/>
    <col min="5636" max="5636" width="9.5703125" style="60" customWidth="1"/>
    <col min="5637" max="5637" width="13" style="60" customWidth="1"/>
    <col min="5638" max="5869" width="9.140625" style="60" customWidth="1"/>
    <col min="5870" max="5888" width="9.140625" style="60"/>
    <col min="5889" max="5889" width="71.140625" style="60" customWidth="1"/>
    <col min="5890" max="5890" width="13" style="60" customWidth="1"/>
    <col min="5891" max="5891" width="8.42578125" style="60" customWidth="1"/>
    <col min="5892" max="5892" width="9.5703125" style="60" customWidth="1"/>
    <col min="5893" max="5893" width="13" style="60" customWidth="1"/>
    <col min="5894" max="6125" width="9.140625" style="60" customWidth="1"/>
    <col min="6126" max="6144" width="9.140625" style="60"/>
    <col min="6145" max="6145" width="71.140625" style="60" customWidth="1"/>
    <col min="6146" max="6146" width="13" style="60" customWidth="1"/>
    <col min="6147" max="6147" width="8.42578125" style="60" customWidth="1"/>
    <col min="6148" max="6148" width="9.5703125" style="60" customWidth="1"/>
    <col min="6149" max="6149" width="13" style="60" customWidth="1"/>
    <col min="6150" max="6381" width="9.140625" style="60" customWidth="1"/>
    <col min="6382" max="6400" width="9.140625" style="60"/>
    <col min="6401" max="6401" width="71.140625" style="60" customWidth="1"/>
    <col min="6402" max="6402" width="13" style="60" customWidth="1"/>
    <col min="6403" max="6403" width="8.42578125" style="60" customWidth="1"/>
    <col min="6404" max="6404" width="9.5703125" style="60" customWidth="1"/>
    <col min="6405" max="6405" width="13" style="60" customWidth="1"/>
    <col min="6406" max="6637" width="9.140625" style="60" customWidth="1"/>
    <col min="6638" max="6656" width="9.140625" style="60"/>
    <col min="6657" max="6657" width="71.140625" style="60" customWidth="1"/>
    <col min="6658" max="6658" width="13" style="60" customWidth="1"/>
    <col min="6659" max="6659" width="8.42578125" style="60" customWidth="1"/>
    <col min="6660" max="6660" width="9.5703125" style="60" customWidth="1"/>
    <col min="6661" max="6661" width="13" style="60" customWidth="1"/>
    <col min="6662" max="6893" width="9.140625" style="60" customWidth="1"/>
    <col min="6894" max="6912" width="9.140625" style="60"/>
    <col min="6913" max="6913" width="71.140625" style="60" customWidth="1"/>
    <col min="6914" max="6914" width="13" style="60" customWidth="1"/>
    <col min="6915" max="6915" width="8.42578125" style="60" customWidth="1"/>
    <col min="6916" max="6916" width="9.5703125" style="60" customWidth="1"/>
    <col min="6917" max="6917" width="13" style="60" customWidth="1"/>
    <col min="6918" max="7149" width="9.140625" style="60" customWidth="1"/>
    <col min="7150" max="7168" width="9.140625" style="60"/>
    <col min="7169" max="7169" width="71.140625" style="60" customWidth="1"/>
    <col min="7170" max="7170" width="13" style="60" customWidth="1"/>
    <col min="7171" max="7171" width="8.42578125" style="60" customWidth="1"/>
    <col min="7172" max="7172" width="9.5703125" style="60" customWidth="1"/>
    <col min="7173" max="7173" width="13" style="60" customWidth="1"/>
    <col min="7174" max="7405" width="9.140625" style="60" customWidth="1"/>
    <col min="7406" max="7424" width="9.140625" style="60"/>
    <col min="7425" max="7425" width="71.140625" style="60" customWidth="1"/>
    <col min="7426" max="7426" width="13" style="60" customWidth="1"/>
    <col min="7427" max="7427" width="8.42578125" style="60" customWidth="1"/>
    <col min="7428" max="7428" width="9.5703125" style="60" customWidth="1"/>
    <col min="7429" max="7429" width="13" style="60" customWidth="1"/>
    <col min="7430" max="7661" width="9.140625" style="60" customWidth="1"/>
    <col min="7662" max="7680" width="9.140625" style="60"/>
    <col min="7681" max="7681" width="71.140625" style="60" customWidth="1"/>
    <col min="7682" max="7682" width="13" style="60" customWidth="1"/>
    <col min="7683" max="7683" width="8.42578125" style="60" customWidth="1"/>
    <col min="7684" max="7684" width="9.5703125" style="60" customWidth="1"/>
    <col min="7685" max="7685" width="13" style="60" customWidth="1"/>
    <col min="7686" max="7917" width="9.140625" style="60" customWidth="1"/>
    <col min="7918" max="7936" width="9.140625" style="60"/>
    <col min="7937" max="7937" width="71.140625" style="60" customWidth="1"/>
    <col min="7938" max="7938" width="13" style="60" customWidth="1"/>
    <col min="7939" max="7939" width="8.42578125" style="60" customWidth="1"/>
    <col min="7940" max="7940" width="9.5703125" style="60" customWidth="1"/>
    <col min="7941" max="7941" width="13" style="60" customWidth="1"/>
    <col min="7942" max="8173" width="9.140625" style="60" customWidth="1"/>
    <col min="8174" max="8192" width="9.140625" style="60"/>
    <col min="8193" max="8193" width="71.140625" style="60" customWidth="1"/>
    <col min="8194" max="8194" width="13" style="60" customWidth="1"/>
    <col min="8195" max="8195" width="8.42578125" style="60" customWidth="1"/>
    <col min="8196" max="8196" width="9.5703125" style="60" customWidth="1"/>
    <col min="8197" max="8197" width="13" style="60" customWidth="1"/>
    <col min="8198" max="8429" width="9.140625" style="60" customWidth="1"/>
    <col min="8430" max="8448" width="9.140625" style="60"/>
    <col min="8449" max="8449" width="71.140625" style="60" customWidth="1"/>
    <col min="8450" max="8450" width="13" style="60" customWidth="1"/>
    <col min="8451" max="8451" width="8.42578125" style="60" customWidth="1"/>
    <col min="8452" max="8452" width="9.5703125" style="60" customWidth="1"/>
    <col min="8453" max="8453" width="13" style="60" customWidth="1"/>
    <col min="8454" max="8685" width="9.140625" style="60" customWidth="1"/>
    <col min="8686" max="8704" width="9.140625" style="60"/>
    <col min="8705" max="8705" width="71.140625" style="60" customWidth="1"/>
    <col min="8706" max="8706" width="13" style="60" customWidth="1"/>
    <col min="8707" max="8707" width="8.42578125" style="60" customWidth="1"/>
    <col min="8708" max="8708" width="9.5703125" style="60" customWidth="1"/>
    <col min="8709" max="8709" width="13" style="60" customWidth="1"/>
    <col min="8710" max="8941" width="9.140625" style="60" customWidth="1"/>
    <col min="8942" max="8960" width="9.140625" style="60"/>
    <col min="8961" max="8961" width="71.140625" style="60" customWidth="1"/>
    <col min="8962" max="8962" width="13" style="60" customWidth="1"/>
    <col min="8963" max="8963" width="8.42578125" style="60" customWidth="1"/>
    <col min="8964" max="8964" width="9.5703125" style="60" customWidth="1"/>
    <col min="8965" max="8965" width="13" style="60" customWidth="1"/>
    <col min="8966" max="9197" width="9.140625" style="60" customWidth="1"/>
    <col min="9198" max="9216" width="9.140625" style="60"/>
    <col min="9217" max="9217" width="71.140625" style="60" customWidth="1"/>
    <col min="9218" max="9218" width="13" style="60" customWidth="1"/>
    <col min="9219" max="9219" width="8.42578125" style="60" customWidth="1"/>
    <col min="9220" max="9220" width="9.5703125" style="60" customWidth="1"/>
    <col min="9221" max="9221" width="13" style="60" customWidth="1"/>
    <col min="9222" max="9453" width="9.140625" style="60" customWidth="1"/>
    <col min="9454" max="9472" width="9.140625" style="60"/>
    <col min="9473" max="9473" width="71.140625" style="60" customWidth="1"/>
    <col min="9474" max="9474" width="13" style="60" customWidth="1"/>
    <col min="9475" max="9475" width="8.42578125" style="60" customWidth="1"/>
    <col min="9476" max="9476" width="9.5703125" style="60" customWidth="1"/>
    <col min="9477" max="9477" width="13" style="60" customWidth="1"/>
    <col min="9478" max="9709" width="9.140625" style="60" customWidth="1"/>
    <col min="9710" max="9728" width="9.140625" style="60"/>
    <col min="9729" max="9729" width="71.140625" style="60" customWidth="1"/>
    <col min="9730" max="9730" width="13" style="60" customWidth="1"/>
    <col min="9731" max="9731" width="8.42578125" style="60" customWidth="1"/>
    <col min="9732" max="9732" width="9.5703125" style="60" customWidth="1"/>
    <col min="9733" max="9733" width="13" style="60" customWidth="1"/>
    <col min="9734" max="9965" width="9.140625" style="60" customWidth="1"/>
    <col min="9966" max="9984" width="9.140625" style="60"/>
    <col min="9985" max="9985" width="71.140625" style="60" customWidth="1"/>
    <col min="9986" max="9986" width="13" style="60" customWidth="1"/>
    <col min="9987" max="9987" width="8.42578125" style="60" customWidth="1"/>
    <col min="9988" max="9988" width="9.5703125" style="60" customWidth="1"/>
    <col min="9989" max="9989" width="13" style="60" customWidth="1"/>
    <col min="9990" max="10221" width="9.140625" style="60" customWidth="1"/>
    <col min="10222" max="10240" width="9.140625" style="60"/>
    <col min="10241" max="10241" width="71.140625" style="60" customWidth="1"/>
    <col min="10242" max="10242" width="13" style="60" customWidth="1"/>
    <col min="10243" max="10243" width="8.42578125" style="60" customWidth="1"/>
    <col min="10244" max="10244" width="9.5703125" style="60" customWidth="1"/>
    <col min="10245" max="10245" width="13" style="60" customWidth="1"/>
    <col min="10246" max="10477" width="9.140625" style="60" customWidth="1"/>
    <col min="10478" max="10496" width="9.140625" style="60"/>
    <col min="10497" max="10497" width="71.140625" style="60" customWidth="1"/>
    <col min="10498" max="10498" width="13" style="60" customWidth="1"/>
    <col min="10499" max="10499" width="8.42578125" style="60" customWidth="1"/>
    <col min="10500" max="10500" width="9.5703125" style="60" customWidth="1"/>
    <col min="10501" max="10501" width="13" style="60" customWidth="1"/>
    <col min="10502" max="10733" width="9.140625" style="60" customWidth="1"/>
    <col min="10734" max="10752" width="9.140625" style="60"/>
    <col min="10753" max="10753" width="71.140625" style="60" customWidth="1"/>
    <col min="10754" max="10754" width="13" style="60" customWidth="1"/>
    <col min="10755" max="10755" width="8.42578125" style="60" customWidth="1"/>
    <col min="10756" max="10756" width="9.5703125" style="60" customWidth="1"/>
    <col min="10757" max="10757" width="13" style="60" customWidth="1"/>
    <col min="10758" max="10989" width="9.140625" style="60" customWidth="1"/>
    <col min="10990" max="11008" width="9.140625" style="60"/>
    <col min="11009" max="11009" width="71.140625" style="60" customWidth="1"/>
    <col min="11010" max="11010" width="13" style="60" customWidth="1"/>
    <col min="11011" max="11011" width="8.42578125" style="60" customWidth="1"/>
    <col min="11012" max="11012" width="9.5703125" style="60" customWidth="1"/>
    <col min="11013" max="11013" width="13" style="60" customWidth="1"/>
    <col min="11014" max="11245" width="9.140625" style="60" customWidth="1"/>
    <col min="11246" max="11264" width="9.140625" style="60"/>
    <col min="11265" max="11265" width="71.140625" style="60" customWidth="1"/>
    <col min="11266" max="11266" width="13" style="60" customWidth="1"/>
    <col min="11267" max="11267" width="8.42578125" style="60" customWidth="1"/>
    <col min="11268" max="11268" width="9.5703125" style="60" customWidth="1"/>
    <col min="11269" max="11269" width="13" style="60" customWidth="1"/>
    <col min="11270" max="11501" width="9.140625" style="60" customWidth="1"/>
    <col min="11502" max="11520" width="9.140625" style="60"/>
    <col min="11521" max="11521" width="71.140625" style="60" customWidth="1"/>
    <col min="11522" max="11522" width="13" style="60" customWidth="1"/>
    <col min="11523" max="11523" width="8.42578125" style="60" customWidth="1"/>
    <col min="11524" max="11524" width="9.5703125" style="60" customWidth="1"/>
    <col min="11525" max="11525" width="13" style="60" customWidth="1"/>
    <col min="11526" max="11757" width="9.140625" style="60" customWidth="1"/>
    <col min="11758" max="11776" width="9.140625" style="60"/>
    <col min="11777" max="11777" width="71.140625" style="60" customWidth="1"/>
    <col min="11778" max="11778" width="13" style="60" customWidth="1"/>
    <col min="11779" max="11779" width="8.42578125" style="60" customWidth="1"/>
    <col min="11780" max="11780" width="9.5703125" style="60" customWidth="1"/>
    <col min="11781" max="11781" width="13" style="60" customWidth="1"/>
    <col min="11782" max="12013" width="9.140625" style="60" customWidth="1"/>
    <col min="12014" max="12032" width="9.140625" style="60"/>
    <col min="12033" max="12033" width="71.140625" style="60" customWidth="1"/>
    <col min="12034" max="12034" width="13" style="60" customWidth="1"/>
    <col min="12035" max="12035" width="8.42578125" style="60" customWidth="1"/>
    <col min="12036" max="12036" width="9.5703125" style="60" customWidth="1"/>
    <col min="12037" max="12037" width="13" style="60" customWidth="1"/>
    <col min="12038" max="12269" width="9.140625" style="60" customWidth="1"/>
    <col min="12270" max="12288" width="9.140625" style="60"/>
    <col min="12289" max="12289" width="71.140625" style="60" customWidth="1"/>
    <col min="12290" max="12290" width="13" style="60" customWidth="1"/>
    <col min="12291" max="12291" width="8.42578125" style="60" customWidth="1"/>
    <col min="12292" max="12292" width="9.5703125" style="60" customWidth="1"/>
    <col min="12293" max="12293" width="13" style="60" customWidth="1"/>
    <col min="12294" max="12525" width="9.140625" style="60" customWidth="1"/>
    <col min="12526" max="12544" width="9.140625" style="60"/>
    <col min="12545" max="12545" width="71.140625" style="60" customWidth="1"/>
    <col min="12546" max="12546" width="13" style="60" customWidth="1"/>
    <col min="12547" max="12547" width="8.42578125" style="60" customWidth="1"/>
    <col min="12548" max="12548" width="9.5703125" style="60" customWidth="1"/>
    <col min="12549" max="12549" width="13" style="60" customWidth="1"/>
    <col min="12550" max="12781" width="9.140625" style="60" customWidth="1"/>
    <col min="12782" max="12800" width="9.140625" style="60"/>
    <col min="12801" max="12801" width="71.140625" style="60" customWidth="1"/>
    <col min="12802" max="12802" width="13" style="60" customWidth="1"/>
    <col min="12803" max="12803" width="8.42578125" style="60" customWidth="1"/>
    <col min="12804" max="12804" width="9.5703125" style="60" customWidth="1"/>
    <col min="12805" max="12805" width="13" style="60" customWidth="1"/>
    <col min="12806" max="13037" width="9.140625" style="60" customWidth="1"/>
    <col min="13038" max="13056" width="9.140625" style="60"/>
    <col min="13057" max="13057" width="71.140625" style="60" customWidth="1"/>
    <col min="13058" max="13058" width="13" style="60" customWidth="1"/>
    <col min="13059" max="13059" width="8.42578125" style="60" customWidth="1"/>
    <col min="13060" max="13060" width="9.5703125" style="60" customWidth="1"/>
    <col min="13061" max="13061" width="13" style="60" customWidth="1"/>
    <col min="13062" max="13293" width="9.140625" style="60" customWidth="1"/>
    <col min="13294" max="13312" width="9.140625" style="60"/>
    <col min="13313" max="13313" width="71.140625" style="60" customWidth="1"/>
    <col min="13314" max="13314" width="13" style="60" customWidth="1"/>
    <col min="13315" max="13315" width="8.42578125" style="60" customWidth="1"/>
    <col min="13316" max="13316" width="9.5703125" style="60" customWidth="1"/>
    <col min="13317" max="13317" width="13" style="60" customWidth="1"/>
    <col min="13318" max="13549" width="9.140625" style="60" customWidth="1"/>
    <col min="13550" max="13568" width="9.140625" style="60"/>
    <col min="13569" max="13569" width="71.140625" style="60" customWidth="1"/>
    <col min="13570" max="13570" width="13" style="60" customWidth="1"/>
    <col min="13571" max="13571" width="8.42578125" style="60" customWidth="1"/>
    <col min="13572" max="13572" width="9.5703125" style="60" customWidth="1"/>
    <col min="13573" max="13573" width="13" style="60" customWidth="1"/>
    <col min="13574" max="13805" width="9.140625" style="60" customWidth="1"/>
    <col min="13806" max="13824" width="9.140625" style="60"/>
    <col min="13825" max="13825" width="71.140625" style="60" customWidth="1"/>
    <col min="13826" max="13826" width="13" style="60" customWidth="1"/>
    <col min="13827" max="13827" width="8.42578125" style="60" customWidth="1"/>
    <col min="13828" max="13828" width="9.5703125" style="60" customWidth="1"/>
    <col min="13829" max="13829" width="13" style="60" customWidth="1"/>
    <col min="13830" max="14061" width="9.140625" style="60" customWidth="1"/>
    <col min="14062" max="14080" width="9.140625" style="60"/>
    <col min="14081" max="14081" width="71.140625" style="60" customWidth="1"/>
    <col min="14082" max="14082" width="13" style="60" customWidth="1"/>
    <col min="14083" max="14083" width="8.42578125" style="60" customWidth="1"/>
    <col min="14084" max="14084" width="9.5703125" style="60" customWidth="1"/>
    <col min="14085" max="14085" width="13" style="60" customWidth="1"/>
    <col min="14086" max="14317" width="9.140625" style="60" customWidth="1"/>
    <col min="14318" max="14336" width="9.140625" style="60"/>
    <col min="14337" max="14337" width="71.140625" style="60" customWidth="1"/>
    <col min="14338" max="14338" width="13" style="60" customWidth="1"/>
    <col min="14339" max="14339" width="8.42578125" style="60" customWidth="1"/>
    <col min="14340" max="14340" width="9.5703125" style="60" customWidth="1"/>
    <col min="14341" max="14341" width="13" style="60" customWidth="1"/>
    <col min="14342" max="14573" width="9.140625" style="60" customWidth="1"/>
    <col min="14574" max="14592" width="9.140625" style="60"/>
    <col min="14593" max="14593" width="71.140625" style="60" customWidth="1"/>
    <col min="14594" max="14594" width="13" style="60" customWidth="1"/>
    <col min="14595" max="14595" width="8.42578125" style="60" customWidth="1"/>
    <col min="14596" max="14596" width="9.5703125" style="60" customWidth="1"/>
    <col min="14597" max="14597" width="13" style="60" customWidth="1"/>
    <col min="14598" max="14829" width="9.140625" style="60" customWidth="1"/>
    <col min="14830" max="14848" width="9.140625" style="60"/>
    <col min="14849" max="14849" width="71.140625" style="60" customWidth="1"/>
    <col min="14850" max="14850" width="13" style="60" customWidth="1"/>
    <col min="14851" max="14851" width="8.42578125" style="60" customWidth="1"/>
    <col min="14852" max="14852" width="9.5703125" style="60" customWidth="1"/>
    <col min="14853" max="14853" width="13" style="60" customWidth="1"/>
    <col min="14854" max="15085" width="9.140625" style="60" customWidth="1"/>
    <col min="15086" max="15104" width="9.140625" style="60"/>
    <col min="15105" max="15105" width="71.140625" style="60" customWidth="1"/>
    <col min="15106" max="15106" width="13" style="60" customWidth="1"/>
    <col min="15107" max="15107" width="8.42578125" style="60" customWidth="1"/>
    <col min="15108" max="15108" width="9.5703125" style="60" customWidth="1"/>
    <col min="15109" max="15109" width="13" style="60" customWidth="1"/>
    <col min="15110" max="15341" width="9.140625" style="60" customWidth="1"/>
    <col min="15342" max="15360" width="9.140625" style="60"/>
    <col min="15361" max="15361" width="71.140625" style="60" customWidth="1"/>
    <col min="15362" max="15362" width="13" style="60" customWidth="1"/>
    <col min="15363" max="15363" width="8.42578125" style="60" customWidth="1"/>
    <col min="15364" max="15364" width="9.5703125" style="60" customWidth="1"/>
    <col min="15365" max="15365" width="13" style="60" customWidth="1"/>
    <col min="15366" max="15597" width="9.140625" style="60" customWidth="1"/>
    <col min="15598" max="15616" width="9.140625" style="60"/>
    <col min="15617" max="15617" width="71.140625" style="60" customWidth="1"/>
    <col min="15618" max="15618" width="13" style="60" customWidth="1"/>
    <col min="15619" max="15619" width="8.42578125" style="60" customWidth="1"/>
    <col min="15620" max="15620" width="9.5703125" style="60" customWidth="1"/>
    <col min="15621" max="15621" width="13" style="60" customWidth="1"/>
    <col min="15622" max="15853" width="9.140625" style="60" customWidth="1"/>
    <col min="15854" max="15872" width="9.140625" style="60"/>
    <col min="15873" max="15873" width="71.140625" style="60" customWidth="1"/>
    <col min="15874" max="15874" width="13" style="60" customWidth="1"/>
    <col min="15875" max="15875" width="8.42578125" style="60" customWidth="1"/>
    <col min="15876" max="15876" width="9.5703125" style="60" customWidth="1"/>
    <col min="15877" max="15877" width="13" style="60" customWidth="1"/>
    <col min="15878" max="16109" width="9.140625" style="60" customWidth="1"/>
    <col min="16110" max="16128" width="9.140625" style="60"/>
    <col min="16129" max="16129" width="71.140625" style="60" customWidth="1"/>
    <col min="16130" max="16130" width="13" style="60" customWidth="1"/>
    <col min="16131" max="16131" width="8.42578125" style="60" customWidth="1"/>
    <col min="16132" max="16132" width="9.5703125" style="60" customWidth="1"/>
    <col min="16133" max="16133" width="13" style="60" customWidth="1"/>
    <col min="16134" max="16365" width="9.140625" style="60" customWidth="1"/>
    <col min="16366" max="16384" width="9.140625" style="60"/>
  </cols>
  <sheetData>
    <row r="1" spans="1:5" x14ac:dyDescent="0.25">
      <c r="A1" s="57"/>
      <c r="B1" s="58"/>
      <c r="C1" s="58"/>
      <c r="D1" s="58"/>
      <c r="E1" s="57"/>
    </row>
    <row r="2" spans="1:5" x14ac:dyDescent="0.25">
      <c r="A2" s="57"/>
      <c r="B2" s="58"/>
      <c r="C2" s="58"/>
      <c r="D2" s="58"/>
      <c r="E2" s="57"/>
    </row>
    <row r="3" spans="1:5" x14ac:dyDescent="0.25">
      <c r="A3" s="57"/>
      <c r="B3" s="58"/>
      <c r="C3" s="58"/>
      <c r="D3" s="58"/>
      <c r="E3" s="57"/>
    </row>
    <row r="4" spans="1:5" x14ac:dyDescent="0.25">
      <c r="A4" s="57"/>
      <c r="B4" s="58"/>
      <c r="C4" s="58"/>
      <c r="D4" s="58"/>
      <c r="E4" s="57"/>
    </row>
    <row r="5" spans="1:5" x14ac:dyDescent="0.25">
      <c r="A5" s="57"/>
      <c r="B5" s="58"/>
      <c r="C5" s="58"/>
      <c r="D5" s="58"/>
      <c r="E5" s="57"/>
    </row>
    <row r="6" spans="1:5" x14ac:dyDescent="0.25">
      <c r="A6" s="57"/>
      <c r="B6" s="58"/>
      <c r="C6" s="58"/>
      <c r="D6" s="58"/>
      <c r="E6" s="57"/>
    </row>
    <row r="7" spans="1:5" x14ac:dyDescent="0.25">
      <c r="A7" s="57"/>
      <c r="B7" s="58"/>
      <c r="C7" s="58"/>
      <c r="D7" s="58"/>
      <c r="E7" s="57"/>
    </row>
    <row r="8" spans="1:5" x14ac:dyDescent="0.25">
      <c r="A8" s="57"/>
      <c r="B8" s="58"/>
      <c r="C8" s="58"/>
      <c r="D8" s="58"/>
      <c r="E8" s="57"/>
    </row>
    <row r="9" spans="1:5" x14ac:dyDescent="0.25">
      <c r="A9" s="57"/>
      <c r="B9" s="58"/>
      <c r="C9" s="58"/>
      <c r="D9" s="58"/>
      <c r="E9" s="57"/>
    </row>
    <row r="10" spans="1:5" x14ac:dyDescent="0.25">
      <c r="A10" s="57"/>
      <c r="B10" s="58"/>
      <c r="C10" s="58"/>
      <c r="D10" s="58"/>
      <c r="E10" s="57"/>
    </row>
    <row r="11" spans="1:5" x14ac:dyDescent="0.25">
      <c r="A11" s="57"/>
      <c r="B11" s="58"/>
      <c r="C11" s="58"/>
      <c r="D11" s="58"/>
      <c r="E11" s="57"/>
    </row>
    <row r="12" spans="1:5" x14ac:dyDescent="0.25">
      <c r="A12" s="57"/>
      <c r="B12" s="58"/>
      <c r="C12" s="58"/>
      <c r="D12" s="58"/>
      <c r="E12" s="57"/>
    </row>
    <row r="13" spans="1:5" x14ac:dyDescent="0.25">
      <c r="A13" s="57"/>
      <c r="B13" s="58"/>
      <c r="C13" s="58"/>
      <c r="D13" s="58"/>
      <c r="E13" s="57"/>
    </row>
    <row r="14" spans="1:5" ht="60" customHeight="1" x14ac:dyDescent="0.3">
      <c r="A14" s="214" t="s">
        <v>683</v>
      </c>
      <c r="B14" s="214"/>
      <c r="C14" s="214"/>
      <c r="D14" s="214"/>
      <c r="E14" s="214"/>
    </row>
    <row r="15" spans="1:5" ht="16.5" customHeight="1" x14ac:dyDescent="0.25">
      <c r="A15" s="157"/>
      <c r="B15" s="158"/>
      <c r="C15" s="158"/>
      <c r="D15" s="158"/>
      <c r="E15" s="157"/>
    </row>
    <row r="16" spans="1:5" x14ac:dyDescent="0.25">
      <c r="A16" s="215" t="s">
        <v>677</v>
      </c>
      <c r="B16" s="216" t="s">
        <v>678</v>
      </c>
      <c r="C16" s="216"/>
      <c r="D16" s="216"/>
      <c r="E16" s="215" t="s">
        <v>679</v>
      </c>
    </row>
    <row r="17" spans="1:5" ht="33" customHeight="1" x14ac:dyDescent="0.25">
      <c r="A17" s="215"/>
      <c r="B17" s="155" t="s">
        <v>680</v>
      </c>
      <c r="C17" s="155" t="s">
        <v>681</v>
      </c>
      <c r="D17" s="56" t="s">
        <v>682</v>
      </c>
      <c r="E17" s="215"/>
    </row>
    <row r="18" spans="1:5" x14ac:dyDescent="0.25">
      <c r="A18" s="59">
        <v>1</v>
      </c>
      <c r="B18" s="59">
        <v>2</v>
      </c>
      <c r="C18" s="59">
        <v>3</v>
      </c>
      <c r="D18" s="59">
        <v>4</v>
      </c>
      <c r="E18" s="59">
        <v>5</v>
      </c>
    </row>
    <row r="19" spans="1:5" s="164" customFormat="1" ht="31.5" x14ac:dyDescent="0.25">
      <c r="A19" s="159" t="s">
        <v>124</v>
      </c>
      <c r="B19" s="160" t="s">
        <v>125</v>
      </c>
      <c r="C19" s="161" t="s">
        <v>126</v>
      </c>
      <c r="D19" s="162">
        <v>0</v>
      </c>
      <c r="E19" s="163">
        <v>1082116.1000000001</v>
      </c>
    </row>
    <row r="20" spans="1:5" ht="31.5" x14ac:dyDescent="0.25">
      <c r="A20" s="165" t="s">
        <v>127</v>
      </c>
      <c r="B20" s="166" t="s">
        <v>128</v>
      </c>
      <c r="C20" s="167" t="s">
        <v>126</v>
      </c>
      <c r="D20" s="168">
        <v>0</v>
      </c>
      <c r="E20" s="169">
        <v>1060898.6000000001</v>
      </c>
    </row>
    <row r="21" spans="1:5" ht="31.5" x14ac:dyDescent="0.25">
      <c r="A21" s="165" t="s">
        <v>129</v>
      </c>
      <c r="B21" s="166" t="s">
        <v>130</v>
      </c>
      <c r="C21" s="167" t="s">
        <v>126</v>
      </c>
      <c r="D21" s="168">
        <v>0</v>
      </c>
      <c r="E21" s="169">
        <v>289543.8</v>
      </c>
    </row>
    <row r="22" spans="1:5" ht="31.5" x14ac:dyDescent="0.25">
      <c r="A22" s="165" t="s">
        <v>131</v>
      </c>
      <c r="B22" s="166" t="s">
        <v>132</v>
      </c>
      <c r="C22" s="167" t="s">
        <v>126</v>
      </c>
      <c r="D22" s="168">
        <v>0</v>
      </c>
      <c r="E22" s="169">
        <v>1343.5</v>
      </c>
    </row>
    <row r="23" spans="1:5" ht="31.5" x14ac:dyDescent="0.25">
      <c r="A23" s="165" t="s">
        <v>133</v>
      </c>
      <c r="B23" s="166" t="s">
        <v>132</v>
      </c>
      <c r="C23" s="167" t="s">
        <v>134</v>
      </c>
      <c r="D23" s="168">
        <v>0</v>
      </c>
      <c r="E23" s="169">
        <v>1343.5</v>
      </c>
    </row>
    <row r="24" spans="1:5" x14ac:dyDescent="0.25">
      <c r="A24" s="165" t="s">
        <v>135</v>
      </c>
      <c r="B24" s="166" t="s">
        <v>132</v>
      </c>
      <c r="C24" s="167" t="s">
        <v>134</v>
      </c>
      <c r="D24" s="168">
        <v>701</v>
      </c>
      <c r="E24" s="169">
        <v>1343.5</v>
      </c>
    </row>
    <row r="25" spans="1:5" x14ac:dyDescent="0.25">
      <c r="A25" s="165" t="s">
        <v>159</v>
      </c>
      <c r="B25" s="166" t="s">
        <v>782</v>
      </c>
      <c r="C25" s="167" t="s">
        <v>126</v>
      </c>
      <c r="D25" s="168">
        <v>0</v>
      </c>
      <c r="E25" s="169">
        <v>7.2</v>
      </c>
    </row>
    <row r="26" spans="1:5" ht="31.5" x14ac:dyDescent="0.25">
      <c r="A26" s="165" t="s">
        <v>133</v>
      </c>
      <c r="B26" s="166" t="s">
        <v>782</v>
      </c>
      <c r="C26" s="167" t="s">
        <v>134</v>
      </c>
      <c r="D26" s="168">
        <v>0</v>
      </c>
      <c r="E26" s="169">
        <v>7.2</v>
      </c>
    </row>
    <row r="27" spans="1:5" x14ac:dyDescent="0.25">
      <c r="A27" s="165" t="s">
        <v>135</v>
      </c>
      <c r="B27" s="166" t="s">
        <v>782</v>
      </c>
      <c r="C27" s="167" t="s">
        <v>134</v>
      </c>
      <c r="D27" s="168">
        <v>701</v>
      </c>
      <c r="E27" s="169">
        <v>7.2</v>
      </c>
    </row>
    <row r="28" spans="1:5" x14ac:dyDescent="0.25">
      <c r="A28" s="165" t="s">
        <v>136</v>
      </c>
      <c r="B28" s="166" t="s">
        <v>137</v>
      </c>
      <c r="C28" s="167" t="s">
        <v>126</v>
      </c>
      <c r="D28" s="168">
        <v>0</v>
      </c>
      <c r="E28" s="169">
        <v>267.8</v>
      </c>
    </row>
    <row r="29" spans="1:5" ht="31.5" x14ac:dyDescent="0.25">
      <c r="A29" s="165" t="s">
        <v>133</v>
      </c>
      <c r="B29" s="166" t="s">
        <v>137</v>
      </c>
      <c r="C29" s="167" t="s">
        <v>134</v>
      </c>
      <c r="D29" s="168">
        <v>0</v>
      </c>
      <c r="E29" s="169">
        <v>267.8</v>
      </c>
    </row>
    <row r="30" spans="1:5" x14ac:dyDescent="0.25">
      <c r="A30" s="165" t="s">
        <v>135</v>
      </c>
      <c r="B30" s="166" t="s">
        <v>137</v>
      </c>
      <c r="C30" s="167" t="s">
        <v>134</v>
      </c>
      <c r="D30" s="168">
        <v>701</v>
      </c>
      <c r="E30" s="169">
        <v>267.8</v>
      </c>
    </row>
    <row r="31" spans="1:5" x14ac:dyDescent="0.25">
      <c r="A31" s="165" t="s">
        <v>138</v>
      </c>
      <c r="B31" s="166" t="s">
        <v>139</v>
      </c>
      <c r="C31" s="167" t="s">
        <v>126</v>
      </c>
      <c r="D31" s="168">
        <v>0</v>
      </c>
      <c r="E31" s="169">
        <v>91.8</v>
      </c>
    </row>
    <row r="32" spans="1:5" ht="31.5" x14ac:dyDescent="0.25">
      <c r="A32" s="165" t="s">
        <v>133</v>
      </c>
      <c r="B32" s="166" t="s">
        <v>139</v>
      </c>
      <c r="C32" s="167" t="s">
        <v>134</v>
      </c>
      <c r="D32" s="168">
        <v>0</v>
      </c>
      <c r="E32" s="169">
        <v>91.8</v>
      </c>
    </row>
    <row r="33" spans="1:5" ht="31.5" x14ac:dyDescent="0.25">
      <c r="A33" s="165" t="s">
        <v>140</v>
      </c>
      <c r="B33" s="166" t="s">
        <v>139</v>
      </c>
      <c r="C33" s="167" t="s">
        <v>134</v>
      </c>
      <c r="D33" s="168">
        <v>705</v>
      </c>
      <c r="E33" s="169">
        <v>91.8</v>
      </c>
    </row>
    <row r="34" spans="1:5" x14ac:dyDescent="0.25">
      <c r="A34" s="165" t="s">
        <v>141</v>
      </c>
      <c r="B34" s="166" t="s">
        <v>142</v>
      </c>
      <c r="C34" s="167" t="s">
        <v>126</v>
      </c>
      <c r="D34" s="168">
        <v>0</v>
      </c>
      <c r="E34" s="169">
        <v>40646.1</v>
      </c>
    </row>
    <row r="35" spans="1:5" ht="31.5" x14ac:dyDescent="0.25">
      <c r="A35" s="165" t="s">
        <v>133</v>
      </c>
      <c r="B35" s="166" t="s">
        <v>142</v>
      </c>
      <c r="C35" s="167" t="s">
        <v>134</v>
      </c>
      <c r="D35" s="168">
        <v>0</v>
      </c>
      <c r="E35" s="169">
        <v>39975.599999999999</v>
      </c>
    </row>
    <row r="36" spans="1:5" x14ac:dyDescent="0.25">
      <c r="A36" s="165" t="s">
        <v>135</v>
      </c>
      <c r="B36" s="166" t="s">
        <v>142</v>
      </c>
      <c r="C36" s="167" t="s">
        <v>134</v>
      </c>
      <c r="D36" s="168">
        <v>701</v>
      </c>
      <c r="E36" s="169">
        <v>39975.599999999999</v>
      </c>
    </row>
    <row r="37" spans="1:5" x14ac:dyDescent="0.25">
      <c r="A37" s="165" t="s">
        <v>143</v>
      </c>
      <c r="B37" s="166" t="s">
        <v>142</v>
      </c>
      <c r="C37" s="167" t="s">
        <v>144</v>
      </c>
      <c r="D37" s="168">
        <v>0</v>
      </c>
      <c r="E37" s="169">
        <v>670.5</v>
      </c>
    </row>
    <row r="38" spans="1:5" x14ac:dyDescent="0.25">
      <c r="A38" s="165" t="s">
        <v>135</v>
      </c>
      <c r="B38" s="166" t="s">
        <v>142</v>
      </c>
      <c r="C38" s="167" t="s">
        <v>144</v>
      </c>
      <c r="D38" s="168">
        <v>701</v>
      </c>
      <c r="E38" s="169">
        <v>670.5</v>
      </c>
    </row>
    <row r="39" spans="1:5" ht="63" x14ac:dyDescent="0.25">
      <c r="A39" s="165" t="s">
        <v>145</v>
      </c>
      <c r="B39" s="166" t="s">
        <v>146</v>
      </c>
      <c r="C39" s="167" t="s">
        <v>126</v>
      </c>
      <c r="D39" s="168">
        <v>0</v>
      </c>
      <c r="E39" s="169">
        <v>215988.3</v>
      </c>
    </row>
    <row r="40" spans="1:5" ht="63" x14ac:dyDescent="0.25">
      <c r="A40" s="165" t="s">
        <v>147</v>
      </c>
      <c r="B40" s="166" t="s">
        <v>146</v>
      </c>
      <c r="C40" s="167" t="s">
        <v>148</v>
      </c>
      <c r="D40" s="168">
        <v>0</v>
      </c>
      <c r="E40" s="169">
        <v>214824.3</v>
      </c>
    </row>
    <row r="41" spans="1:5" x14ac:dyDescent="0.25">
      <c r="A41" s="165" t="s">
        <v>135</v>
      </c>
      <c r="B41" s="166" t="s">
        <v>146</v>
      </c>
      <c r="C41" s="167" t="s">
        <v>148</v>
      </c>
      <c r="D41" s="168">
        <v>701</v>
      </c>
      <c r="E41" s="169">
        <v>214824.3</v>
      </c>
    </row>
    <row r="42" spans="1:5" ht="31.5" x14ac:dyDescent="0.25">
      <c r="A42" s="165" t="s">
        <v>133</v>
      </c>
      <c r="B42" s="166" t="s">
        <v>146</v>
      </c>
      <c r="C42" s="167" t="s">
        <v>134</v>
      </c>
      <c r="D42" s="168">
        <v>0</v>
      </c>
      <c r="E42" s="169">
        <v>1164</v>
      </c>
    </row>
    <row r="43" spans="1:5" x14ac:dyDescent="0.25">
      <c r="A43" s="165" t="s">
        <v>135</v>
      </c>
      <c r="B43" s="166" t="s">
        <v>146</v>
      </c>
      <c r="C43" s="167" t="s">
        <v>134</v>
      </c>
      <c r="D43" s="168">
        <v>701</v>
      </c>
      <c r="E43" s="169">
        <v>1164</v>
      </c>
    </row>
    <row r="44" spans="1:5" ht="20.25" customHeight="1" x14ac:dyDescent="0.25">
      <c r="A44" s="165" t="s">
        <v>149</v>
      </c>
      <c r="B44" s="166" t="s">
        <v>150</v>
      </c>
      <c r="C44" s="167" t="s">
        <v>126</v>
      </c>
      <c r="D44" s="168">
        <v>0</v>
      </c>
      <c r="E44" s="169">
        <v>26595.7</v>
      </c>
    </row>
    <row r="45" spans="1:5" ht="31.5" x14ac:dyDescent="0.25">
      <c r="A45" s="165" t="s">
        <v>133</v>
      </c>
      <c r="B45" s="166" t="s">
        <v>150</v>
      </c>
      <c r="C45" s="167" t="s">
        <v>134</v>
      </c>
      <c r="D45" s="168">
        <v>0</v>
      </c>
      <c r="E45" s="169">
        <v>26595.7</v>
      </c>
    </row>
    <row r="46" spans="1:5" x14ac:dyDescent="0.25">
      <c r="A46" s="165" t="s">
        <v>135</v>
      </c>
      <c r="B46" s="166" t="s">
        <v>150</v>
      </c>
      <c r="C46" s="167" t="s">
        <v>134</v>
      </c>
      <c r="D46" s="168">
        <v>701</v>
      </c>
      <c r="E46" s="169">
        <v>26595.7</v>
      </c>
    </row>
    <row r="47" spans="1:5" ht="94.5" x14ac:dyDescent="0.25">
      <c r="A47" s="165" t="s">
        <v>783</v>
      </c>
      <c r="B47" s="166" t="s">
        <v>784</v>
      </c>
      <c r="C47" s="167" t="s">
        <v>126</v>
      </c>
      <c r="D47" s="168">
        <v>0</v>
      </c>
      <c r="E47" s="169">
        <v>46.5</v>
      </c>
    </row>
    <row r="48" spans="1:5" ht="31.5" x14ac:dyDescent="0.25">
      <c r="A48" s="165" t="s">
        <v>133</v>
      </c>
      <c r="B48" s="166" t="s">
        <v>784</v>
      </c>
      <c r="C48" s="167" t="s">
        <v>134</v>
      </c>
      <c r="D48" s="168">
        <v>0</v>
      </c>
      <c r="E48" s="169">
        <v>46.5</v>
      </c>
    </row>
    <row r="49" spans="1:5" x14ac:dyDescent="0.25">
      <c r="A49" s="165" t="s">
        <v>135</v>
      </c>
      <c r="B49" s="166" t="s">
        <v>784</v>
      </c>
      <c r="C49" s="167" t="s">
        <v>134</v>
      </c>
      <c r="D49" s="168">
        <v>701</v>
      </c>
      <c r="E49" s="169">
        <v>46.5</v>
      </c>
    </row>
    <row r="50" spans="1:5" x14ac:dyDescent="0.25">
      <c r="A50" s="165" t="s">
        <v>151</v>
      </c>
      <c r="B50" s="166" t="s">
        <v>152</v>
      </c>
      <c r="C50" s="167" t="s">
        <v>126</v>
      </c>
      <c r="D50" s="168">
        <v>0</v>
      </c>
      <c r="E50" s="169">
        <v>4556.8999999999996</v>
      </c>
    </row>
    <row r="51" spans="1:5" ht="31.5" x14ac:dyDescent="0.25">
      <c r="A51" s="165" t="s">
        <v>133</v>
      </c>
      <c r="B51" s="166" t="s">
        <v>152</v>
      </c>
      <c r="C51" s="167" t="s">
        <v>134</v>
      </c>
      <c r="D51" s="168">
        <v>0</v>
      </c>
      <c r="E51" s="169">
        <v>4556.8999999999996</v>
      </c>
    </row>
    <row r="52" spans="1:5" x14ac:dyDescent="0.25">
      <c r="A52" s="165" t="s">
        <v>135</v>
      </c>
      <c r="B52" s="166" t="s">
        <v>152</v>
      </c>
      <c r="C52" s="167" t="s">
        <v>134</v>
      </c>
      <c r="D52" s="168">
        <v>701</v>
      </c>
      <c r="E52" s="169">
        <v>4556.8999999999996</v>
      </c>
    </row>
    <row r="53" spans="1:5" ht="31.5" x14ac:dyDescent="0.25">
      <c r="A53" s="165" t="s">
        <v>155</v>
      </c>
      <c r="B53" s="166" t="s">
        <v>156</v>
      </c>
      <c r="C53" s="167" t="s">
        <v>126</v>
      </c>
      <c r="D53" s="168">
        <v>0</v>
      </c>
      <c r="E53" s="169">
        <v>709240.9</v>
      </c>
    </row>
    <row r="54" spans="1:5" ht="31.5" x14ac:dyDescent="0.25">
      <c r="A54" s="165" t="s">
        <v>131</v>
      </c>
      <c r="B54" s="166" t="s">
        <v>157</v>
      </c>
      <c r="C54" s="167" t="s">
        <v>126</v>
      </c>
      <c r="D54" s="168">
        <v>0</v>
      </c>
      <c r="E54" s="169">
        <v>1467.8</v>
      </c>
    </row>
    <row r="55" spans="1:5" ht="31.5" x14ac:dyDescent="0.25">
      <c r="A55" s="165" t="s">
        <v>133</v>
      </c>
      <c r="B55" s="166" t="s">
        <v>157</v>
      </c>
      <c r="C55" s="167" t="s">
        <v>134</v>
      </c>
      <c r="D55" s="168">
        <v>0</v>
      </c>
      <c r="E55" s="169">
        <v>1467.8</v>
      </c>
    </row>
    <row r="56" spans="1:5" x14ac:dyDescent="0.25">
      <c r="A56" s="165" t="s">
        <v>158</v>
      </c>
      <c r="B56" s="166" t="s">
        <v>157</v>
      </c>
      <c r="C56" s="167" t="s">
        <v>134</v>
      </c>
      <c r="D56" s="168">
        <v>702</v>
      </c>
      <c r="E56" s="169">
        <v>1467.8</v>
      </c>
    </row>
    <row r="57" spans="1:5" x14ac:dyDescent="0.25">
      <c r="A57" s="165" t="s">
        <v>159</v>
      </c>
      <c r="B57" s="166" t="s">
        <v>160</v>
      </c>
      <c r="C57" s="167" t="s">
        <v>126</v>
      </c>
      <c r="D57" s="168">
        <v>0</v>
      </c>
      <c r="E57" s="169">
        <v>1550</v>
      </c>
    </row>
    <row r="58" spans="1:5" ht="31.5" x14ac:dyDescent="0.25">
      <c r="A58" s="165" t="s">
        <v>133</v>
      </c>
      <c r="B58" s="166" t="s">
        <v>160</v>
      </c>
      <c r="C58" s="167" t="s">
        <v>134</v>
      </c>
      <c r="D58" s="168">
        <v>0</v>
      </c>
      <c r="E58" s="169">
        <v>1550</v>
      </c>
    </row>
    <row r="59" spans="1:5" x14ac:dyDescent="0.25">
      <c r="A59" s="165" t="s">
        <v>158</v>
      </c>
      <c r="B59" s="166" t="s">
        <v>160</v>
      </c>
      <c r="C59" s="167" t="s">
        <v>134</v>
      </c>
      <c r="D59" s="168">
        <v>702</v>
      </c>
      <c r="E59" s="169">
        <v>1550</v>
      </c>
    </row>
    <row r="60" spans="1:5" x14ac:dyDescent="0.25">
      <c r="A60" s="165" t="s">
        <v>136</v>
      </c>
      <c r="B60" s="166" t="s">
        <v>161</v>
      </c>
      <c r="C60" s="167" t="s">
        <v>126</v>
      </c>
      <c r="D60" s="168">
        <v>0</v>
      </c>
      <c r="E60" s="169">
        <v>211.5</v>
      </c>
    </row>
    <row r="61" spans="1:5" ht="31.5" x14ac:dyDescent="0.25">
      <c r="A61" s="165" t="s">
        <v>133</v>
      </c>
      <c r="B61" s="166" t="s">
        <v>161</v>
      </c>
      <c r="C61" s="167" t="s">
        <v>134</v>
      </c>
      <c r="D61" s="168">
        <v>0</v>
      </c>
      <c r="E61" s="169">
        <v>211.5</v>
      </c>
    </row>
    <row r="62" spans="1:5" x14ac:dyDescent="0.25">
      <c r="A62" s="165" t="s">
        <v>158</v>
      </c>
      <c r="B62" s="166" t="s">
        <v>161</v>
      </c>
      <c r="C62" s="167" t="s">
        <v>134</v>
      </c>
      <c r="D62" s="168">
        <v>702</v>
      </c>
      <c r="E62" s="169">
        <v>211.5</v>
      </c>
    </row>
    <row r="63" spans="1:5" ht="31.5" x14ac:dyDescent="0.25">
      <c r="A63" s="165" t="s">
        <v>162</v>
      </c>
      <c r="B63" s="166" t="s">
        <v>163</v>
      </c>
      <c r="C63" s="167" t="s">
        <v>126</v>
      </c>
      <c r="D63" s="168">
        <v>0</v>
      </c>
      <c r="E63" s="169">
        <v>10245.1</v>
      </c>
    </row>
    <row r="64" spans="1:5" ht="31.5" x14ac:dyDescent="0.25">
      <c r="A64" s="165" t="s">
        <v>133</v>
      </c>
      <c r="B64" s="166" t="s">
        <v>163</v>
      </c>
      <c r="C64" s="167" t="s">
        <v>134</v>
      </c>
      <c r="D64" s="168">
        <v>0</v>
      </c>
      <c r="E64" s="169">
        <v>10219.4</v>
      </c>
    </row>
    <row r="65" spans="1:5" x14ac:dyDescent="0.25">
      <c r="A65" s="165" t="s">
        <v>158</v>
      </c>
      <c r="B65" s="166" t="s">
        <v>163</v>
      </c>
      <c r="C65" s="167" t="s">
        <v>134</v>
      </c>
      <c r="D65" s="168">
        <v>702</v>
      </c>
      <c r="E65" s="169">
        <v>10219.4</v>
      </c>
    </row>
    <row r="66" spans="1:5" x14ac:dyDescent="0.25">
      <c r="A66" s="165" t="s">
        <v>143</v>
      </c>
      <c r="B66" s="166" t="s">
        <v>163</v>
      </c>
      <c r="C66" s="167" t="s">
        <v>144</v>
      </c>
      <c r="D66" s="168">
        <v>0</v>
      </c>
      <c r="E66" s="169">
        <v>25.7</v>
      </c>
    </row>
    <row r="67" spans="1:5" x14ac:dyDescent="0.25">
      <c r="A67" s="165" t="s">
        <v>158</v>
      </c>
      <c r="B67" s="166" t="s">
        <v>163</v>
      </c>
      <c r="C67" s="167" t="s">
        <v>144</v>
      </c>
      <c r="D67" s="168">
        <v>702</v>
      </c>
      <c r="E67" s="169">
        <v>25.7</v>
      </c>
    </row>
    <row r="68" spans="1:5" ht="31.5" x14ac:dyDescent="0.25">
      <c r="A68" s="165" t="s">
        <v>164</v>
      </c>
      <c r="B68" s="166" t="s">
        <v>165</v>
      </c>
      <c r="C68" s="167" t="s">
        <v>126</v>
      </c>
      <c r="D68" s="168">
        <v>0</v>
      </c>
      <c r="E68" s="169">
        <v>120</v>
      </c>
    </row>
    <row r="69" spans="1:5" ht="63" x14ac:dyDescent="0.25">
      <c r="A69" s="165" t="s">
        <v>147</v>
      </c>
      <c r="B69" s="166" t="s">
        <v>165</v>
      </c>
      <c r="C69" s="167" t="s">
        <v>148</v>
      </c>
      <c r="D69" s="168">
        <v>0</v>
      </c>
      <c r="E69" s="169">
        <v>120</v>
      </c>
    </row>
    <row r="70" spans="1:5" x14ac:dyDescent="0.25">
      <c r="A70" s="165" t="s">
        <v>158</v>
      </c>
      <c r="B70" s="166" t="s">
        <v>165</v>
      </c>
      <c r="C70" s="167" t="s">
        <v>148</v>
      </c>
      <c r="D70" s="168">
        <v>702</v>
      </c>
      <c r="E70" s="169">
        <v>120</v>
      </c>
    </row>
    <row r="71" spans="1:5" x14ac:dyDescent="0.25">
      <c r="A71" s="165" t="s">
        <v>166</v>
      </c>
      <c r="B71" s="166" t="s">
        <v>167</v>
      </c>
      <c r="C71" s="167" t="s">
        <v>126</v>
      </c>
      <c r="D71" s="168">
        <v>0</v>
      </c>
      <c r="E71" s="169">
        <v>15</v>
      </c>
    </row>
    <row r="72" spans="1:5" ht="31.5" x14ac:dyDescent="0.25">
      <c r="A72" s="165" t="s">
        <v>133</v>
      </c>
      <c r="B72" s="166" t="s">
        <v>167</v>
      </c>
      <c r="C72" s="167" t="s">
        <v>134</v>
      </c>
      <c r="D72" s="168">
        <v>0</v>
      </c>
      <c r="E72" s="169">
        <v>15</v>
      </c>
    </row>
    <row r="73" spans="1:5" x14ac:dyDescent="0.25">
      <c r="A73" s="165" t="s">
        <v>158</v>
      </c>
      <c r="B73" s="166" t="s">
        <v>167</v>
      </c>
      <c r="C73" s="167" t="s">
        <v>134</v>
      </c>
      <c r="D73" s="168">
        <v>702</v>
      </c>
      <c r="E73" s="169">
        <v>15</v>
      </c>
    </row>
    <row r="74" spans="1:5" x14ac:dyDescent="0.25">
      <c r="A74" s="165" t="s">
        <v>168</v>
      </c>
      <c r="B74" s="166" t="s">
        <v>169</v>
      </c>
      <c r="C74" s="167" t="s">
        <v>126</v>
      </c>
      <c r="D74" s="168">
        <v>0</v>
      </c>
      <c r="E74" s="169">
        <v>776.2</v>
      </c>
    </row>
    <row r="75" spans="1:5" ht="31.5" x14ac:dyDescent="0.25">
      <c r="A75" s="165" t="s">
        <v>133</v>
      </c>
      <c r="B75" s="166" t="s">
        <v>169</v>
      </c>
      <c r="C75" s="167" t="s">
        <v>134</v>
      </c>
      <c r="D75" s="168">
        <v>0</v>
      </c>
      <c r="E75" s="169">
        <v>776.2</v>
      </c>
    </row>
    <row r="76" spans="1:5" x14ac:dyDescent="0.25">
      <c r="A76" s="165" t="s">
        <v>158</v>
      </c>
      <c r="B76" s="166" t="s">
        <v>169</v>
      </c>
      <c r="C76" s="167" t="s">
        <v>134</v>
      </c>
      <c r="D76" s="168">
        <v>702</v>
      </c>
      <c r="E76" s="169">
        <v>776.2</v>
      </c>
    </row>
    <row r="77" spans="1:5" x14ac:dyDescent="0.25">
      <c r="A77" s="165" t="s">
        <v>138</v>
      </c>
      <c r="B77" s="166" t="s">
        <v>170</v>
      </c>
      <c r="C77" s="167" t="s">
        <v>126</v>
      </c>
      <c r="D77" s="168">
        <v>0</v>
      </c>
      <c r="E77" s="169">
        <v>171.2</v>
      </c>
    </row>
    <row r="78" spans="1:5" ht="31.5" x14ac:dyDescent="0.25">
      <c r="A78" s="165" t="s">
        <v>133</v>
      </c>
      <c r="B78" s="166" t="s">
        <v>170</v>
      </c>
      <c r="C78" s="167" t="s">
        <v>134</v>
      </c>
      <c r="D78" s="168">
        <v>0</v>
      </c>
      <c r="E78" s="169">
        <v>171.2</v>
      </c>
    </row>
    <row r="79" spans="1:5" ht="31.5" x14ac:dyDescent="0.25">
      <c r="A79" s="165" t="s">
        <v>140</v>
      </c>
      <c r="B79" s="166" t="s">
        <v>170</v>
      </c>
      <c r="C79" s="167" t="s">
        <v>134</v>
      </c>
      <c r="D79" s="168">
        <v>705</v>
      </c>
      <c r="E79" s="169">
        <v>171.2</v>
      </c>
    </row>
    <row r="80" spans="1:5" x14ac:dyDescent="0.25">
      <c r="A80" s="165" t="s">
        <v>141</v>
      </c>
      <c r="B80" s="166" t="s">
        <v>171</v>
      </c>
      <c r="C80" s="167" t="s">
        <v>126</v>
      </c>
      <c r="D80" s="168">
        <v>0</v>
      </c>
      <c r="E80" s="169">
        <v>34623.699999999997</v>
      </c>
    </row>
    <row r="81" spans="1:5" ht="31.5" x14ac:dyDescent="0.25">
      <c r="A81" s="165" t="s">
        <v>133</v>
      </c>
      <c r="B81" s="166" t="s">
        <v>171</v>
      </c>
      <c r="C81" s="167" t="s">
        <v>134</v>
      </c>
      <c r="D81" s="168">
        <v>0</v>
      </c>
      <c r="E81" s="169">
        <v>32366.6</v>
      </c>
    </row>
    <row r="82" spans="1:5" x14ac:dyDescent="0.25">
      <c r="A82" s="165" t="s">
        <v>158</v>
      </c>
      <c r="B82" s="166" t="s">
        <v>171</v>
      </c>
      <c r="C82" s="167" t="s">
        <v>134</v>
      </c>
      <c r="D82" s="168">
        <v>702</v>
      </c>
      <c r="E82" s="169">
        <v>32366.6</v>
      </c>
    </row>
    <row r="83" spans="1:5" x14ac:dyDescent="0.25">
      <c r="A83" s="165" t="s">
        <v>143</v>
      </c>
      <c r="B83" s="166" t="s">
        <v>171</v>
      </c>
      <c r="C83" s="167" t="s">
        <v>144</v>
      </c>
      <c r="D83" s="168">
        <v>0</v>
      </c>
      <c r="E83" s="169">
        <v>2257.1</v>
      </c>
    </row>
    <row r="84" spans="1:5" x14ac:dyDescent="0.25">
      <c r="A84" s="165" t="s">
        <v>158</v>
      </c>
      <c r="B84" s="166" t="s">
        <v>171</v>
      </c>
      <c r="C84" s="167" t="s">
        <v>144</v>
      </c>
      <c r="D84" s="168">
        <v>702</v>
      </c>
      <c r="E84" s="169">
        <v>2257.1</v>
      </c>
    </row>
    <row r="85" spans="1:5" ht="47.25" x14ac:dyDescent="0.25">
      <c r="A85" s="165" t="s">
        <v>172</v>
      </c>
      <c r="B85" s="166" t="s">
        <v>173</v>
      </c>
      <c r="C85" s="167" t="s">
        <v>126</v>
      </c>
      <c r="D85" s="168">
        <v>0</v>
      </c>
      <c r="E85" s="169">
        <v>38890</v>
      </c>
    </row>
    <row r="86" spans="1:5" ht="63" x14ac:dyDescent="0.25">
      <c r="A86" s="165" t="s">
        <v>147</v>
      </c>
      <c r="B86" s="166" t="s">
        <v>173</v>
      </c>
      <c r="C86" s="167" t="s">
        <v>148</v>
      </c>
      <c r="D86" s="168">
        <v>0</v>
      </c>
      <c r="E86" s="169">
        <v>38890</v>
      </c>
    </row>
    <row r="87" spans="1:5" x14ac:dyDescent="0.25">
      <c r="A87" s="165" t="s">
        <v>158</v>
      </c>
      <c r="B87" s="166" t="s">
        <v>173</v>
      </c>
      <c r="C87" s="167" t="s">
        <v>148</v>
      </c>
      <c r="D87" s="168">
        <v>702</v>
      </c>
      <c r="E87" s="169">
        <v>38890</v>
      </c>
    </row>
    <row r="88" spans="1:5" ht="77.25" customHeight="1" x14ac:dyDescent="0.25">
      <c r="A88" s="165" t="s">
        <v>174</v>
      </c>
      <c r="B88" s="166" t="s">
        <v>175</v>
      </c>
      <c r="C88" s="167" t="s">
        <v>126</v>
      </c>
      <c r="D88" s="168">
        <v>0</v>
      </c>
      <c r="E88" s="169">
        <v>487908.1</v>
      </c>
    </row>
    <row r="89" spans="1:5" ht="63" x14ac:dyDescent="0.25">
      <c r="A89" s="165" t="s">
        <v>147</v>
      </c>
      <c r="B89" s="166" t="s">
        <v>175</v>
      </c>
      <c r="C89" s="167" t="s">
        <v>148</v>
      </c>
      <c r="D89" s="168">
        <v>0</v>
      </c>
      <c r="E89" s="169">
        <v>479202.1</v>
      </c>
    </row>
    <row r="90" spans="1:5" x14ac:dyDescent="0.25">
      <c r="A90" s="165" t="s">
        <v>158</v>
      </c>
      <c r="B90" s="166" t="s">
        <v>175</v>
      </c>
      <c r="C90" s="167" t="s">
        <v>148</v>
      </c>
      <c r="D90" s="168">
        <v>702</v>
      </c>
      <c r="E90" s="169">
        <v>479202.1</v>
      </c>
    </row>
    <row r="91" spans="1:5" ht="31.5" x14ac:dyDescent="0.25">
      <c r="A91" s="165" t="s">
        <v>133</v>
      </c>
      <c r="B91" s="166" t="s">
        <v>175</v>
      </c>
      <c r="C91" s="167" t="s">
        <v>134</v>
      </c>
      <c r="D91" s="168">
        <v>0</v>
      </c>
      <c r="E91" s="169">
        <v>8706</v>
      </c>
    </row>
    <row r="92" spans="1:5" x14ac:dyDescent="0.25">
      <c r="A92" s="165" t="s">
        <v>158</v>
      </c>
      <c r="B92" s="166" t="s">
        <v>175</v>
      </c>
      <c r="C92" s="167" t="s">
        <v>134</v>
      </c>
      <c r="D92" s="168">
        <v>702</v>
      </c>
      <c r="E92" s="169">
        <v>8706</v>
      </c>
    </row>
    <row r="93" spans="1:5" ht="47.25" x14ac:dyDescent="0.25">
      <c r="A93" s="165" t="s">
        <v>176</v>
      </c>
      <c r="B93" s="166" t="s">
        <v>177</v>
      </c>
      <c r="C93" s="167" t="s">
        <v>126</v>
      </c>
      <c r="D93" s="168">
        <v>0</v>
      </c>
      <c r="E93" s="169">
        <v>15289.6</v>
      </c>
    </row>
    <row r="94" spans="1:5" ht="31.5" x14ac:dyDescent="0.25">
      <c r="A94" s="165" t="s">
        <v>133</v>
      </c>
      <c r="B94" s="166" t="s">
        <v>177</v>
      </c>
      <c r="C94" s="167" t="s">
        <v>134</v>
      </c>
      <c r="D94" s="168">
        <v>0</v>
      </c>
      <c r="E94" s="169">
        <v>15289.6</v>
      </c>
    </row>
    <row r="95" spans="1:5" x14ac:dyDescent="0.25">
      <c r="A95" s="165" t="s">
        <v>178</v>
      </c>
      <c r="B95" s="166" t="s">
        <v>177</v>
      </c>
      <c r="C95" s="167" t="s">
        <v>134</v>
      </c>
      <c r="D95" s="168">
        <v>1004</v>
      </c>
      <c r="E95" s="169">
        <v>15289.6</v>
      </c>
    </row>
    <row r="96" spans="1:5" ht="31.5" x14ac:dyDescent="0.25">
      <c r="A96" s="165" t="s">
        <v>179</v>
      </c>
      <c r="B96" s="166" t="s">
        <v>180</v>
      </c>
      <c r="C96" s="167" t="s">
        <v>126</v>
      </c>
      <c r="D96" s="168">
        <v>0</v>
      </c>
      <c r="E96" s="169">
        <v>439.6</v>
      </c>
    </row>
    <row r="97" spans="1:5" ht="31.5" x14ac:dyDescent="0.25">
      <c r="A97" s="165" t="s">
        <v>133</v>
      </c>
      <c r="B97" s="166" t="s">
        <v>180</v>
      </c>
      <c r="C97" s="167" t="s">
        <v>134</v>
      </c>
      <c r="D97" s="168">
        <v>0</v>
      </c>
      <c r="E97" s="169">
        <v>220.3</v>
      </c>
    </row>
    <row r="98" spans="1:5" x14ac:dyDescent="0.25">
      <c r="A98" s="165" t="s">
        <v>158</v>
      </c>
      <c r="B98" s="166" t="s">
        <v>180</v>
      </c>
      <c r="C98" s="167" t="s">
        <v>134</v>
      </c>
      <c r="D98" s="168">
        <v>702</v>
      </c>
      <c r="E98" s="169">
        <v>220.3</v>
      </c>
    </row>
    <row r="99" spans="1:5" x14ac:dyDescent="0.25">
      <c r="A99" s="165" t="s">
        <v>181</v>
      </c>
      <c r="B99" s="166" t="s">
        <v>180</v>
      </c>
      <c r="C99" s="167" t="s">
        <v>182</v>
      </c>
      <c r="D99" s="168">
        <v>0</v>
      </c>
      <c r="E99" s="169">
        <v>219.3</v>
      </c>
    </row>
    <row r="100" spans="1:5" x14ac:dyDescent="0.25">
      <c r="A100" s="165" t="s">
        <v>158</v>
      </c>
      <c r="B100" s="166" t="s">
        <v>180</v>
      </c>
      <c r="C100" s="167" t="s">
        <v>182</v>
      </c>
      <c r="D100" s="168">
        <v>702</v>
      </c>
      <c r="E100" s="169">
        <v>219.3</v>
      </c>
    </row>
    <row r="101" spans="1:5" ht="47.25" x14ac:dyDescent="0.25">
      <c r="A101" s="165" t="s">
        <v>183</v>
      </c>
      <c r="B101" s="166" t="s">
        <v>184</v>
      </c>
      <c r="C101" s="167" t="s">
        <v>126</v>
      </c>
      <c r="D101" s="168">
        <v>0</v>
      </c>
      <c r="E101" s="169">
        <v>28196.2</v>
      </c>
    </row>
    <row r="102" spans="1:5" ht="31.5" x14ac:dyDescent="0.25">
      <c r="A102" s="165" t="s">
        <v>133</v>
      </c>
      <c r="B102" s="166" t="s">
        <v>184</v>
      </c>
      <c r="C102" s="167" t="s">
        <v>134</v>
      </c>
      <c r="D102" s="168">
        <v>0</v>
      </c>
      <c r="E102" s="169">
        <v>28196.2</v>
      </c>
    </row>
    <row r="103" spans="1:5" x14ac:dyDescent="0.25">
      <c r="A103" s="165" t="s">
        <v>158</v>
      </c>
      <c r="B103" s="166" t="s">
        <v>184</v>
      </c>
      <c r="C103" s="167" t="s">
        <v>134</v>
      </c>
      <c r="D103" s="168">
        <v>702</v>
      </c>
      <c r="E103" s="169">
        <v>28196.2</v>
      </c>
    </row>
    <row r="104" spans="1:5" ht="31.5" x14ac:dyDescent="0.25">
      <c r="A104" s="165" t="s">
        <v>185</v>
      </c>
      <c r="B104" s="166" t="s">
        <v>771</v>
      </c>
      <c r="C104" s="167" t="s">
        <v>126</v>
      </c>
      <c r="D104" s="168">
        <v>0</v>
      </c>
      <c r="E104" s="169">
        <v>51798.6</v>
      </c>
    </row>
    <row r="105" spans="1:5" ht="31.5" x14ac:dyDescent="0.25">
      <c r="A105" s="165" t="s">
        <v>133</v>
      </c>
      <c r="B105" s="166" t="s">
        <v>771</v>
      </c>
      <c r="C105" s="167" t="s">
        <v>134</v>
      </c>
      <c r="D105" s="168">
        <v>0</v>
      </c>
      <c r="E105" s="169">
        <v>51798.6</v>
      </c>
    </row>
    <row r="106" spans="1:5" x14ac:dyDescent="0.25">
      <c r="A106" s="165" t="s">
        <v>158</v>
      </c>
      <c r="B106" s="166" t="s">
        <v>771</v>
      </c>
      <c r="C106" s="167" t="s">
        <v>134</v>
      </c>
      <c r="D106" s="168">
        <v>702</v>
      </c>
      <c r="E106" s="169">
        <v>51798.6</v>
      </c>
    </row>
    <row r="107" spans="1:5" ht="94.5" x14ac:dyDescent="0.25">
      <c r="A107" s="165" t="s">
        <v>783</v>
      </c>
      <c r="B107" s="166" t="s">
        <v>785</v>
      </c>
      <c r="C107" s="167" t="s">
        <v>126</v>
      </c>
      <c r="D107" s="168">
        <v>0</v>
      </c>
      <c r="E107" s="169">
        <v>112.7</v>
      </c>
    </row>
    <row r="108" spans="1:5" ht="31.5" x14ac:dyDescent="0.25">
      <c r="A108" s="165" t="s">
        <v>133</v>
      </c>
      <c r="B108" s="166" t="s">
        <v>785</v>
      </c>
      <c r="C108" s="167" t="s">
        <v>134</v>
      </c>
      <c r="D108" s="168">
        <v>0</v>
      </c>
      <c r="E108" s="169">
        <v>112.7</v>
      </c>
    </row>
    <row r="109" spans="1:5" x14ac:dyDescent="0.25">
      <c r="A109" s="165" t="s">
        <v>158</v>
      </c>
      <c r="B109" s="166" t="s">
        <v>785</v>
      </c>
      <c r="C109" s="167" t="s">
        <v>134</v>
      </c>
      <c r="D109" s="168">
        <v>702</v>
      </c>
      <c r="E109" s="169">
        <v>112.7</v>
      </c>
    </row>
    <row r="110" spans="1:5" x14ac:dyDescent="0.25">
      <c r="A110" s="165" t="s">
        <v>151</v>
      </c>
      <c r="B110" s="166" t="s">
        <v>187</v>
      </c>
      <c r="C110" s="167" t="s">
        <v>126</v>
      </c>
      <c r="D110" s="168">
        <v>0</v>
      </c>
      <c r="E110" s="169">
        <v>5592</v>
      </c>
    </row>
    <row r="111" spans="1:5" ht="31.5" x14ac:dyDescent="0.25">
      <c r="A111" s="165" t="s">
        <v>133</v>
      </c>
      <c r="B111" s="166" t="s">
        <v>187</v>
      </c>
      <c r="C111" s="167" t="s">
        <v>134</v>
      </c>
      <c r="D111" s="168">
        <v>0</v>
      </c>
      <c r="E111" s="169">
        <v>5592</v>
      </c>
    </row>
    <row r="112" spans="1:5" x14ac:dyDescent="0.25">
      <c r="A112" s="165" t="s">
        <v>158</v>
      </c>
      <c r="B112" s="166" t="s">
        <v>187</v>
      </c>
      <c r="C112" s="167" t="s">
        <v>134</v>
      </c>
      <c r="D112" s="168">
        <v>702</v>
      </c>
      <c r="E112" s="169">
        <v>5592</v>
      </c>
    </row>
    <row r="113" spans="1:5" ht="47.25" x14ac:dyDescent="0.25">
      <c r="A113" s="165" t="s">
        <v>188</v>
      </c>
      <c r="B113" s="166" t="s">
        <v>189</v>
      </c>
      <c r="C113" s="167" t="s">
        <v>126</v>
      </c>
      <c r="D113" s="168">
        <v>0</v>
      </c>
      <c r="E113" s="169">
        <v>5000</v>
      </c>
    </row>
    <row r="114" spans="1:5" ht="31.5" x14ac:dyDescent="0.25">
      <c r="A114" s="165" t="s">
        <v>133</v>
      </c>
      <c r="B114" s="166" t="s">
        <v>189</v>
      </c>
      <c r="C114" s="167" t="s">
        <v>134</v>
      </c>
      <c r="D114" s="168">
        <v>0</v>
      </c>
      <c r="E114" s="169">
        <v>5000</v>
      </c>
    </row>
    <row r="115" spans="1:5" x14ac:dyDescent="0.25">
      <c r="A115" s="165" t="s">
        <v>158</v>
      </c>
      <c r="B115" s="166" t="s">
        <v>189</v>
      </c>
      <c r="C115" s="167" t="s">
        <v>134</v>
      </c>
      <c r="D115" s="168">
        <v>702</v>
      </c>
      <c r="E115" s="169">
        <v>5000</v>
      </c>
    </row>
    <row r="116" spans="1:5" ht="78.75" x14ac:dyDescent="0.25">
      <c r="A116" s="165" t="s">
        <v>190</v>
      </c>
      <c r="B116" s="166" t="s">
        <v>191</v>
      </c>
      <c r="C116" s="167" t="s">
        <v>126</v>
      </c>
      <c r="D116" s="168">
        <v>0</v>
      </c>
      <c r="E116" s="169">
        <v>3846.4</v>
      </c>
    </row>
    <row r="117" spans="1:5" ht="31.5" x14ac:dyDescent="0.25">
      <c r="A117" s="165" t="s">
        <v>133</v>
      </c>
      <c r="B117" s="166" t="s">
        <v>191</v>
      </c>
      <c r="C117" s="167" t="s">
        <v>134</v>
      </c>
      <c r="D117" s="168">
        <v>0</v>
      </c>
      <c r="E117" s="169">
        <v>3846.4</v>
      </c>
    </row>
    <row r="118" spans="1:5" x14ac:dyDescent="0.25">
      <c r="A118" s="165" t="s">
        <v>158</v>
      </c>
      <c r="B118" s="166" t="s">
        <v>191</v>
      </c>
      <c r="C118" s="167" t="s">
        <v>134</v>
      </c>
      <c r="D118" s="168">
        <v>702</v>
      </c>
      <c r="E118" s="169">
        <v>3846.4</v>
      </c>
    </row>
    <row r="119" spans="1:5" ht="47.25" x14ac:dyDescent="0.25">
      <c r="A119" s="165" t="s">
        <v>786</v>
      </c>
      <c r="B119" s="166" t="s">
        <v>787</v>
      </c>
      <c r="C119" s="167" t="s">
        <v>126</v>
      </c>
      <c r="D119" s="168">
        <v>0</v>
      </c>
      <c r="E119" s="169">
        <v>6970</v>
      </c>
    </row>
    <row r="120" spans="1:5" ht="31.5" x14ac:dyDescent="0.25">
      <c r="A120" s="165" t="s">
        <v>133</v>
      </c>
      <c r="B120" s="166" t="s">
        <v>787</v>
      </c>
      <c r="C120" s="167" t="s">
        <v>134</v>
      </c>
      <c r="D120" s="168">
        <v>0</v>
      </c>
      <c r="E120" s="169">
        <v>6970</v>
      </c>
    </row>
    <row r="121" spans="1:5" x14ac:dyDescent="0.25">
      <c r="A121" s="165" t="s">
        <v>158</v>
      </c>
      <c r="B121" s="166" t="s">
        <v>787</v>
      </c>
      <c r="C121" s="167" t="s">
        <v>134</v>
      </c>
      <c r="D121" s="168">
        <v>702</v>
      </c>
      <c r="E121" s="169">
        <v>6970</v>
      </c>
    </row>
    <row r="122" spans="1:5" ht="47.25" x14ac:dyDescent="0.25">
      <c r="A122" s="165" t="s">
        <v>193</v>
      </c>
      <c r="B122" s="166" t="s">
        <v>194</v>
      </c>
      <c r="C122" s="167" t="s">
        <v>126</v>
      </c>
      <c r="D122" s="168">
        <v>0</v>
      </c>
      <c r="E122" s="169">
        <v>3189.5</v>
      </c>
    </row>
    <row r="123" spans="1:5" ht="31.5" x14ac:dyDescent="0.25">
      <c r="A123" s="165" t="s">
        <v>133</v>
      </c>
      <c r="B123" s="166" t="s">
        <v>194</v>
      </c>
      <c r="C123" s="167" t="s">
        <v>134</v>
      </c>
      <c r="D123" s="168">
        <v>0</v>
      </c>
      <c r="E123" s="169">
        <v>3189.5</v>
      </c>
    </row>
    <row r="124" spans="1:5" x14ac:dyDescent="0.25">
      <c r="A124" s="165" t="s">
        <v>158</v>
      </c>
      <c r="B124" s="166" t="s">
        <v>194</v>
      </c>
      <c r="C124" s="167" t="s">
        <v>134</v>
      </c>
      <c r="D124" s="168">
        <v>702</v>
      </c>
      <c r="E124" s="169">
        <v>3189.5</v>
      </c>
    </row>
    <row r="125" spans="1:5" ht="47.25" x14ac:dyDescent="0.25">
      <c r="A125" s="165" t="s">
        <v>195</v>
      </c>
      <c r="B125" s="166" t="s">
        <v>196</v>
      </c>
      <c r="C125" s="167" t="s">
        <v>126</v>
      </c>
      <c r="D125" s="168">
        <v>0</v>
      </c>
      <c r="E125" s="169">
        <v>12827.7</v>
      </c>
    </row>
    <row r="126" spans="1:5" ht="31.5" x14ac:dyDescent="0.25">
      <c r="A126" s="165" t="s">
        <v>133</v>
      </c>
      <c r="B126" s="166" t="s">
        <v>196</v>
      </c>
      <c r="C126" s="167" t="s">
        <v>134</v>
      </c>
      <c r="D126" s="168">
        <v>0</v>
      </c>
      <c r="E126" s="169">
        <v>12271.8</v>
      </c>
    </row>
    <row r="127" spans="1:5" x14ac:dyDescent="0.25">
      <c r="A127" s="165" t="s">
        <v>158</v>
      </c>
      <c r="B127" s="166" t="s">
        <v>196</v>
      </c>
      <c r="C127" s="167" t="s">
        <v>134</v>
      </c>
      <c r="D127" s="168">
        <v>702</v>
      </c>
      <c r="E127" s="169">
        <v>12271.8</v>
      </c>
    </row>
    <row r="128" spans="1:5" x14ac:dyDescent="0.25">
      <c r="A128" s="165" t="s">
        <v>181</v>
      </c>
      <c r="B128" s="166" t="s">
        <v>196</v>
      </c>
      <c r="C128" s="167" t="s">
        <v>182</v>
      </c>
      <c r="D128" s="168">
        <v>0</v>
      </c>
      <c r="E128" s="169">
        <v>555.9</v>
      </c>
    </row>
    <row r="129" spans="1:5" x14ac:dyDescent="0.25">
      <c r="A129" s="165" t="s">
        <v>158</v>
      </c>
      <c r="B129" s="166" t="s">
        <v>196</v>
      </c>
      <c r="C129" s="167" t="s">
        <v>182</v>
      </c>
      <c r="D129" s="168">
        <v>702</v>
      </c>
      <c r="E129" s="169">
        <v>555.9</v>
      </c>
    </row>
    <row r="130" spans="1:5" ht="31.5" x14ac:dyDescent="0.25">
      <c r="A130" s="165" t="s">
        <v>197</v>
      </c>
      <c r="B130" s="166" t="s">
        <v>198</v>
      </c>
      <c r="C130" s="167" t="s">
        <v>126</v>
      </c>
      <c r="D130" s="168">
        <v>0</v>
      </c>
      <c r="E130" s="169">
        <v>55368.800000000003</v>
      </c>
    </row>
    <row r="131" spans="1:5" ht="31.5" x14ac:dyDescent="0.25">
      <c r="A131" s="165" t="s">
        <v>131</v>
      </c>
      <c r="B131" s="166" t="s">
        <v>199</v>
      </c>
      <c r="C131" s="167" t="s">
        <v>126</v>
      </c>
      <c r="D131" s="168">
        <v>0</v>
      </c>
      <c r="E131" s="169">
        <v>71.900000000000006</v>
      </c>
    </row>
    <row r="132" spans="1:5" ht="31.5" x14ac:dyDescent="0.25">
      <c r="A132" s="165" t="s">
        <v>133</v>
      </c>
      <c r="B132" s="166" t="s">
        <v>199</v>
      </c>
      <c r="C132" s="167" t="s">
        <v>134</v>
      </c>
      <c r="D132" s="168">
        <v>0</v>
      </c>
      <c r="E132" s="169">
        <v>71.900000000000006</v>
      </c>
    </row>
    <row r="133" spans="1:5" x14ac:dyDescent="0.25">
      <c r="A133" s="165" t="s">
        <v>200</v>
      </c>
      <c r="B133" s="166" t="s">
        <v>199</v>
      </c>
      <c r="C133" s="167" t="s">
        <v>134</v>
      </c>
      <c r="D133" s="168">
        <v>703</v>
      </c>
      <c r="E133" s="169">
        <v>71.900000000000006</v>
      </c>
    </row>
    <row r="134" spans="1:5" x14ac:dyDescent="0.25">
      <c r="A134" s="165" t="s">
        <v>136</v>
      </c>
      <c r="B134" s="166" t="s">
        <v>201</v>
      </c>
      <c r="C134" s="167" t="s">
        <v>126</v>
      </c>
      <c r="D134" s="168">
        <v>0</v>
      </c>
      <c r="E134" s="169">
        <v>12.1</v>
      </c>
    </row>
    <row r="135" spans="1:5" ht="31.5" x14ac:dyDescent="0.25">
      <c r="A135" s="165" t="s">
        <v>133</v>
      </c>
      <c r="B135" s="166" t="s">
        <v>201</v>
      </c>
      <c r="C135" s="167" t="s">
        <v>134</v>
      </c>
      <c r="D135" s="168">
        <v>0</v>
      </c>
      <c r="E135" s="169">
        <v>12.1</v>
      </c>
    </row>
    <row r="136" spans="1:5" x14ac:dyDescent="0.25">
      <c r="A136" s="165" t="s">
        <v>200</v>
      </c>
      <c r="B136" s="166" t="s">
        <v>201</v>
      </c>
      <c r="C136" s="167" t="s">
        <v>134</v>
      </c>
      <c r="D136" s="168">
        <v>703</v>
      </c>
      <c r="E136" s="169">
        <v>12.1</v>
      </c>
    </row>
    <row r="137" spans="1:5" x14ac:dyDescent="0.25">
      <c r="A137" s="165" t="s">
        <v>138</v>
      </c>
      <c r="B137" s="166" t="s">
        <v>202</v>
      </c>
      <c r="C137" s="167" t="s">
        <v>126</v>
      </c>
      <c r="D137" s="168">
        <v>0</v>
      </c>
      <c r="E137" s="169">
        <v>6.8</v>
      </c>
    </row>
    <row r="138" spans="1:5" ht="31.5" x14ac:dyDescent="0.25">
      <c r="A138" s="165" t="s">
        <v>133</v>
      </c>
      <c r="B138" s="166" t="s">
        <v>202</v>
      </c>
      <c r="C138" s="167" t="s">
        <v>134</v>
      </c>
      <c r="D138" s="168">
        <v>0</v>
      </c>
      <c r="E138" s="169">
        <v>6.8</v>
      </c>
    </row>
    <row r="139" spans="1:5" ht="31.5" x14ac:dyDescent="0.25">
      <c r="A139" s="165" t="s">
        <v>140</v>
      </c>
      <c r="B139" s="166" t="s">
        <v>202</v>
      </c>
      <c r="C139" s="167" t="s">
        <v>134</v>
      </c>
      <c r="D139" s="168">
        <v>705</v>
      </c>
      <c r="E139" s="169">
        <v>6.8</v>
      </c>
    </row>
    <row r="140" spans="1:5" x14ac:dyDescent="0.25">
      <c r="A140" s="165" t="s">
        <v>141</v>
      </c>
      <c r="B140" s="166" t="s">
        <v>203</v>
      </c>
      <c r="C140" s="167" t="s">
        <v>126</v>
      </c>
      <c r="D140" s="168">
        <v>0</v>
      </c>
      <c r="E140" s="169">
        <v>3533.7</v>
      </c>
    </row>
    <row r="141" spans="1:5" ht="31.5" x14ac:dyDescent="0.25">
      <c r="A141" s="165" t="s">
        <v>133</v>
      </c>
      <c r="B141" s="166" t="s">
        <v>203</v>
      </c>
      <c r="C141" s="167" t="s">
        <v>134</v>
      </c>
      <c r="D141" s="168">
        <v>0</v>
      </c>
      <c r="E141" s="169">
        <v>3187.3</v>
      </c>
    </row>
    <row r="142" spans="1:5" x14ac:dyDescent="0.25">
      <c r="A142" s="165" t="s">
        <v>200</v>
      </c>
      <c r="B142" s="166" t="s">
        <v>203</v>
      </c>
      <c r="C142" s="167" t="s">
        <v>134</v>
      </c>
      <c r="D142" s="168">
        <v>703</v>
      </c>
      <c r="E142" s="169">
        <v>3187.3</v>
      </c>
    </row>
    <row r="143" spans="1:5" x14ac:dyDescent="0.25">
      <c r="A143" s="165" t="s">
        <v>143</v>
      </c>
      <c r="B143" s="166" t="s">
        <v>203</v>
      </c>
      <c r="C143" s="167" t="s">
        <v>144</v>
      </c>
      <c r="D143" s="168">
        <v>0</v>
      </c>
      <c r="E143" s="169">
        <v>346.4</v>
      </c>
    </row>
    <row r="144" spans="1:5" x14ac:dyDescent="0.25">
      <c r="A144" s="165" t="s">
        <v>200</v>
      </c>
      <c r="B144" s="166" t="s">
        <v>203</v>
      </c>
      <c r="C144" s="167" t="s">
        <v>144</v>
      </c>
      <c r="D144" s="168">
        <v>703</v>
      </c>
      <c r="E144" s="169">
        <v>346.4</v>
      </c>
    </row>
    <row r="145" spans="1:5" x14ac:dyDescent="0.25">
      <c r="A145" s="165" t="s">
        <v>151</v>
      </c>
      <c r="B145" s="166" t="s">
        <v>204</v>
      </c>
      <c r="C145" s="167" t="s">
        <v>126</v>
      </c>
      <c r="D145" s="168">
        <v>0</v>
      </c>
      <c r="E145" s="169">
        <v>182.2</v>
      </c>
    </row>
    <row r="146" spans="1:5" ht="31.5" x14ac:dyDescent="0.25">
      <c r="A146" s="165" t="s">
        <v>133</v>
      </c>
      <c r="B146" s="166" t="s">
        <v>204</v>
      </c>
      <c r="C146" s="167" t="s">
        <v>134</v>
      </c>
      <c r="D146" s="168">
        <v>0</v>
      </c>
      <c r="E146" s="169">
        <v>182.2</v>
      </c>
    </row>
    <row r="147" spans="1:5" x14ac:dyDescent="0.25">
      <c r="A147" s="165" t="s">
        <v>200</v>
      </c>
      <c r="B147" s="166" t="s">
        <v>204</v>
      </c>
      <c r="C147" s="167" t="s">
        <v>134</v>
      </c>
      <c r="D147" s="168">
        <v>703</v>
      </c>
      <c r="E147" s="169">
        <v>182.2</v>
      </c>
    </row>
    <row r="148" spans="1:5" ht="141.75" x14ac:dyDescent="0.25">
      <c r="A148" s="165" t="s">
        <v>205</v>
      </c>
      <c r="B148" s="166" t="s">
        <v>206</v>
      </c>
      <c r="C148" s="167" t="s">
        <v>126</v>
      </c>
      <c r="D148" s="168">
        <v>0</v>
      </c>
      <c r="E148" s="169">
        <v>51562.1</v>
      </c>
    </row>
    <row r="149" spans="1:5" ht="63" x14ac:dyDescent="0.25">
      <c r="A149" s="165" t="s">
        <v>147</v>
      </c>
      <c r="B149" s="166" t="s">
        <v>206</v>
      </c>
      <c r="C149" s="167" t="s">
        <v>148</v>
      </c>
      <c r="D149" s="168">
        <v>0</v>
      </c>
      <c r="E149" s="169">
        <v>51562.1</v>
      </c>
    </row>
    <row r="150" spans="1:5" x14ac:dyDescent="0.25">
      <c r="A150" s="165" t="s">
        <v>200</v>
      </c>
      <c r="B150" s="166" t="s">
        <v>206</v>
      </c>
      <c r="C150" s="167" t="s">
        <v>148</v>
      </c>
      <c r="D150" s="168">
        <v>703</v>
      </c>
      <c r="E150" s="169">
        <v>51562.1</v>
      </c>
    </row>
    <row r="151" spans="1:5" x14ac:dyDescent="0.25">
      <c r="A151" s="165" t="s">
        <v>207</v>
      </c>
      <c r="B151" s="166" t="s">
        <v>208</v>
      </c>
      <c r="C151" s="167" t="s">
        <v>126</v>
      </c>
      <c r="D151" s="168">
        <v>0</v>
      </c>
      <c r="E151" s="169">
        <v>6745.1</v>
      </c>
    </row>
    <row r="152" spans="1:5" ht="30.75" customHeight="1" x14ac:dyDescent="0.25">
      <c r="A152" s="165" t="s">
        <v>209</v>
      </c>
      <c r="B152" s="166" t="s">
        <v>210</v>
      </c>
      <c r="C152" s="167" t="s">
        <v>126</v>
      </c>
      <c r="D152" s="168">
        <v>0</v>
      </c>
      <c r="E152" s="169">
        <v>6745.1</v>
      </c>
    </row>
    <row r="153" spans="1:5" ht="31.5" x14ac:dyDescent="0.25">
      <c r="A153" s="165" t="s">
        <v>133</v>
      </c>
      <c r="B153" s="166" t="s">
        <v>210</v>
      </c>
      <c r="C153" s="167" t="s">
        <v>134</v>
      </c>
      <c r="D153" s="168">
        <v>0</v>
      </c>
      <c r="E153" s="169">
        <v>6745.1</v>
      </c>
    </row>
    <row r="154" spans="1:5" x14ac:dyDescent="0.25">
      <c r="A154" s="165" t="s">
        <v>158</v>
      </c>
      <c r="B154" s="166" t="s">
        <v>210</v>
      </c>
      <c r="C154" s="167" t="s">
        <v>134</v>
      </c>
      <c r="D154" s="168">
        <v>702</v>
      </c>
      <c r="E154" s="169">
        <v>6745.1</v>
      </c>
    </row>
    <row r="155" spans="1:5" ht="31.5" x14ac:dyDescent="0.25">
      <c r="A155" s="165" t="s">
        <v>211</v>
      </c>
      <c r="B155" s="166" t="s">
        <v>212</v>
      </c>
      <c r="C155" s="167" t="s">
        <v>126</v>
      </c>
      <c r="D155" s="168">
        <v>0</v>
      </c>
      <c r="E155" s="169">
        <v>21217.5</v>
      </c>
    </row>
    <row r="156" spans="1:5" ht="31.5" x14ac:dyDescent="0.25">
      <c r="A156" s="165" t="s">
        <v>213</v>
      </c>
      <c r="B156" s="166" t="s">
        <v>214</v>
      </c>
      <c r="C156" s="167" t="s">
        <v>126</v>
      </c>
      <c r="D156" s="168">
        <v>0</v>
      </c>
      <c r="E156" s="169">
        <v>17150.099999999999</v>
      </c>
    </row>
    <row r="157" spans="1:5" x14ac:dyDescent="0.25">
      <c r="A157" s="165" t="s">
        <v>138</v>
      </c>
      <c r="B157" s="166" t="s">
        <v>215</v>
      </c>
      <c r="C157" s="167" t="s">
        <v>126</v>
      </c>
      <c r="D157" s="168">
        <v>0</v>
      </c>
      <c r="E157" s="169">
        <v>12</v>
      </c>
    </row>
    <row r="158" spans="1:5" ht="31.5" x14ac:dyDescent="0.25">
      <c r="A158" s="165" t="s">
        <v>133</v>
      </c>
      <c r="B158" s="166" t="s">
        <v>215</v>
      </c>
      <c r="C158" s="167" t="s">
        <v>134</v>
      </c>
      <c r="D158" s="168">
        <v>0</v>
      </c>
      <c r="E158" s="169">
        <v>12</v>
      </c>
    </row>
    <row r="159" spans="1:5" ht="31.5" x14ac:dyDescent="0.25">
      <c r="A159" s="165" t="s">
        <v>140</v>
      </c>
      <c r="B159" s="166" t="s">
        <v>215</v>
      </c>
      <c r="C159" s="167" t="s">
        <v>134</v>
      </c>
      <c r="D159" s="168">
        <v>705</v>
      </c>
      <c r="E159" s="169">
        <v>12</v>
      </c>
    </row>
    <row r="160" spans="1:5" x14ac:dyDescent="0.25">
      <c r="A160" s="165" t="s">
        <v>216</v>
      </c>
      <c r="B160" s="166" t="s">
        <v>217</v>
      </c>
      <c r="C160" s="167" t="s">
        <v>126</v>
      </c>
      <c r="D160" s="168">
        <v>0</v>
      </c>
      <c r="E160" s="169">
        <v>565.70000000000005</v>
      </c>
    </row>
    <row r="161" spans="1:5" ht="31.5" x14ac:dyDescent="0.25">
      <c r="A161" s="165" t="s">
        <v>133</v>
      </c>
      <c r="B161" s="166" t="s">
        <v>217</v>
      </c>
      <c r="C161" s="167" t="s">
        <v>134</v>
      </c>
      <c r="D161" s="168">
        <v>0</v>
      </c>
      <c r="E161" s="169">
        <v>563.1</v>
      </c>
    </row>
    <row r="162" spans="1:5" x14ac:dyDescent="0.25">
      <c r="A162" s="165" t="s">
        <v>218</v>
      </c>
      <c r="B162" s="166" t="s">
        <v>217</v>
      </c>
      <c r="C162" s="167" t="s">
        <v>134</v>
      </c>
      <c r="D162" s="168">
        <v>709</v>
      </c>
      <c r="E162" s="169">
        <v>563.1</v>
      </c>
    </row>
    <row r="163" spans="1:5" x14ac:dyDescent="0.25">
      <c r="A163" s="165" t="s">
        <v>143</v>
      </c>
      <c r="B163" s="166" t="s">
        <v>217</v>
      </c>
      <c r="C163" s="167" t="s">
        <v>144</v>
      </c>
      <c r="D163" s="168">
        <v>0</v>
      </c>
      <c r="E163" s="169">
        <v>2.6</v>
      </c>
    </row>
    <row r="164" spans="1:5" x14ac:dyDescent="0.25">
      <c r="A164" s="165" t="s">
        <v>218</v>
      </c>
      <c r="B164" s="166" t="s">
        <v>217</v>
      </c>
      <c r="C164" s="167" t="s">
        <v>144</v>
      </c>
      <c r="D164" s="168">
        <v>709</v>
      </c>
      <c r="E164" s="169">
        <v>2.6</v>
      </c>
    </row>
    <row r="165" spans="1:5" x14ac:dyDescent="0.25">
      <c r="A165" s="165" t="s">
        <v>141</v>
      </c>
      <c r="B165" s="166" t="s">
        <v>219</v>
      </c>
      <c r="C165" s="167" t="s">
        <v>126</v>
      </c>
      <c r="D165" s="168">
        <v>0</v>
      </c>
      <c r="E165" s="169">
        <v>149.5</v>
      </c>
    </row>
    <row r="166" spans="1:5" ht="31.5" x14ac:dyDescent="0.25">
      <c r="A166" s="165" t="s">
        <v>133</v>
      </c>
      <c r="B166" s="166" t="s">
        <v>219</v>
      </c>
      <c r="C166" s="167" t="s">
        <v>134</v>
      </c>
      <c r="D166" s="168">
        <v>0</v>
      </c>
      <c r="E166" s="169">
        <v>149.5</v>
      </c>
    </row>
    <row r="167" spans="1:5" x14ac:dyDescent="0.25">
      <c r="A167" s="165" t="s">
        <v>218</v>
      </c>
      <c r="B167" s="166" t="s">
        <v>219</v>
      </c>
      <c r="C167" s="167" t="s">
        <v>134</v>
      </c>
      <c r="D167" s="168">
        <v>709</v>
      </c>
      <c r="E167" s="169">
        <v>149.5</v>
      </c>
    </row>
    <row r="168" spans="1:5" ht="141.75" x14ac:dyDescent="0.25">
      <c r="A168" s="165" t="s">
        <v>205</v>
      </c>
      <c r="B168" s="166" t="s">
        <v>220</v>
      </c>
      <c r="C168" s="167" t="s">
        <v>126</v>
      </c>
      <c r="D168" s="168">
        <v>0</v>
      </c>
      <c r="E168" s="169">
        <v>16422.900000000001</v>
      </c>
    </row>
    <row r="169" spans="1:5" ht="63" x14ac:dyDescent="0.25">
      <c r="A169" s="165" t="s">
        <v>147</v>
      </c>
      <c r="B169" s="166" t="s">
        <v>220</v>
      </c>
      <c r="C169" s="167" t="s">
        <v>148</v>
      </c>
      <c r="D169" s="168">
        <v>0</v>
      </c>
      <c r="E169" s="169">
        <v>16422.900000000001</v>
      </c>
    </row>
    <row r="170" spans="1:5" x14ac:dyDescent="0.25">
      <c r="A170" s="165" t="s">
        <v>218</v>
      </c>
      <c r="B170" s="166" t="s">
        <v>220</v>
      </c>
      <c r="C170" s="167" t="s">
        <v>148</v>
      </c>
      <c r="D170" s="168">
        <v>709</v>
      </c>
      <c r="E170" s="169">
        <v>16422.900000000001</v>
      </c>
    </row>
    <row r="171" spans="1:5" ht="31.5" x14ac:dyDescent="0.25">
      <c r="A171" s="165" t="s">
        <v>221</v>
      </c>
      <c r="B171" s="166" t="s">
        <v>222</v>
      </c>
      <c r="C171" s="167" t="s">
        <v>126</v>
      </c>
      <c r="D171" s="168">
        <v>0</v>
      </c>
      <c r="E171" s="169">
        <v>10</v>
      </c>
    </row>
    <row r="172" spans="1:5" ht="47.25" x14ac:dyDescent="0.25">
      <c r="A172" s="165" t="s">
        <v>223</v>
      </c>
      <c r="B172" s="166" t="s">
        <v>224</v>
      </c>
      <c r="C172" s="167" t="s">
        <v>126</v>
      </c>
      <c r="D172" s="168">
        <v>0</v>
      </c>
      <c r="E172" s="169">
        <v>10</v>
      </c>
    </row>
    <row r="173" spans="1:5" ht="31.5" x14ac:dyDescent="0.25">
      <c r="A173" s="165" t="s">
        <v>133</v>
      </c>
      <c r="B173" s="166" t="s">
        <v>224</v>
      </c>
      <c r="C173" s="167" t="s">
        <v>134</v>
      </c>
      <c r="D173" s="168">
        <v>0</v>
      </c>
      <c r="E173" s="169">
        <v>10</v>
      </c>
    </row>
    <row r="174" spans="1:5" x14ac:dyDescent="0.25">
      <c r="A174" s="165" t="s">
        <v>218</v>
      </c>
      <c r="B174" s="166" t="s">
        <v>224</v>
      </c>
      <c r="C174" s="167" t="s">
        <v>134</v>
      </c>
      <c r="D174" s="168">
        <v>709</v>
      </c>
      <c r="E174" s="169">
        <v>10</v>
      </c>
    </row>
    <row r="175" spans="1:5" ht="31.5" x14ac:dyDescent="0.25">
      <c r="A175" s="165" t="s">
        <v>225</v>
      </c>
      <c r="B175" s="166" t="s">
        <v>226</v>
      </c>
      <c r="C175" s="167" t="s">
        <v>126</v>
      </c>
      <c r="D175" s="168">
        <v>0</v>
      </c>
      <c r="E175" s="169">
        <v>1219</v>
      </c>
    </row>
    <row r="176" spans="1:5" ht="47.25" x14ac:dyDescent="0.25">
      <c r="A176" s="165" t="s">
        <v>227</v>
      </c>
      <c r="B176" s="166" t="s">
        <v>228</v>
      </c>
      <c r="C176" s="167" t="s">
        <v>126</v>
      </c>
      <c r="D176" s="168">
        <v>0</v>
      </c>
      <c r="E176" s="169">
        <v>1219</v>
      </c>
    </row>
    <row r="177" spans="1:5" ht="31.5" x14ac:dyDescent="0.25">
      <c r="A177" s="165" t="s">
        <v>133</v>
      </c>
      <c r="B177" s="166" t="s">
        <v>228</v>
      </c>
      <c r="C177" s="167" t="s">
        <v>134</v>
      </c>
      <c r="D177" s="168">
        <v>0</v>
      </c>
      <c r="E177" s="169">
        <v>1180</v>
      </c>
    </row>
    <row r="178" spans="1:5" x14ac:dyDescent="0.25">
      <c r="A178" s="165" t="s">
        <v>218</v>
      </c>
      <c r="B178" s="166" t="s">
        <v>228</v>
      </c>
      <c r="C178" s="167" t="s">
        <v>134</v>
      </c>
      <c r="D178" s="168">
        <v>709</v>
      </c>
      <c r="E178" s="169">
        <v>1180</v>
      </c>
    </row>
    <row r="179" spans="1:5" x14ac:dyDescent="0.25">
      <c r="A179" s="165" t="s">
        <v>181</v>
      </c>
      <c r="B179" s="166" t="s">
        <v>228</v>
      </c>
      <c r="C179" s="167" t="s">
        <v>182</v>
      </c>
      <c r="D179" s="168">
        <v>0</v>
      </c>
      <c r="E179" s="169">
        <v>39</v>
      </c>
    </row>
    <row r="180" spans="1:5" x14ac:dyDescent="0.25">
      <c r="A180" s="165" t="s">
        <v>158</v>
      </c>
      <c r="B180" s="166" t="s">
        <v>228</v>
      </c>
      <c r="C180" s="167" t="s">
        <v>182</v>
      </c>
      <c r="D180" s="168">
        <v>702</v>
      </c>
      <c r="E180" s="169">
        <v>9</v>
      </c>
    </row>
    <row r="181" spans="1:5" x14ac:dyDescent="0.25">
      <c r="A181" s="165" t="s">
        <v>218</v>
      </c>
      <c r="B181" s="166" t="s">
        <v>228</v>
      </c>
      <c r="C181" s="167" t="s">
        <v>182</v>
      </c>
      <c r="D181" s="168">
        <v>709</v>
      </c>
      <c r="E181" s="169">
        <v>30</v>
      </c>
    </row>
    <row r="182" spans="1:5" x14ac:dyDescent="0.25">
      <c r="A182" s="165" t="s">
        <v>229</v>
      </c>
      <c r="B182" s="166" t="s">
        <v>230</v>
      </c>
      <c r="C182" s="167" t="s">
        <v>126</v>
      </c>
      <c r="D182" s="168">
        <v>0</v>
      </c>
      <c r="E182" s="169">
        <v>2838.4</v>
      </c>
    </row>
    <row r="183" spans="1:5" x14ac:dyDescent="0.25">
      <c r="A183" s="165" t="s">
        <v>136</v>
      </c>
      <c r="B183" s="166" t="s">
        <v>231</v>
      </c>
      <c r="C183" s="167" t="s">
        <v>126</v>
      </c>
      <c r="D183" s="168">
        <v>0</v>
      </c>
      <c r="E183" s="169">
        <v>408.4</v>
      </c>
    </row>
    <row r="184" spans="1:5" ht="31.5" x14ac:dyDescent="0.25">
      <c r="A184" s="165" t="s">
        <v>133</v>
      </c>
      <c r="B184" s="166" t="s">
        <v>231</v>
      </c>
      <c r="C184" s="167" t="s">
        <v>134</v>
      </c>
      <c r="D184" s="168">
        <v>0</v>
      </c>
      <c r="E184" s="169">
        <v>408.4</v>
      </c>
    </row>
    <row r="185" spans="1:5" x14ac:dyDescent="0.25">
      <c r="A185" s="165" t="s">
        <v>232</v>
      </c>
      <c r="B185" s="166" t="s">
        <v>231</v>
      </c>
      <c r="C185" s="167" t="s">
        <v>134</v>
      </c>
      <c r="D185" s="168">
        <v>707</v>
      </c>
      <c r="E185" s="169">
        <v>408.4</v>
      </c>
    </row>
    <row r="186" spans="1:5" ht="63" x14ac:dyDescent="0.25">
      <c r="A186" s="165" t="s">
        <v>233</v>
      </c>
      <c r="B186" s="166" t="s">
        <v>234</v>
      </c>
      <c r="C186" s="167" t="s">
        <v>126</v>
      </c>
      <c r="D186" s="168">
        <v>0</v>
      </c>
      <c r="E186" s="169">
        <v>2430</v>
      </c>
    </row>
    <row r="187" spans="1:5" ht="31.5" x14ac:dyDescent="0.25">
      <c r="A187" s="165" t="s">
        <v>133</v>
      </c>
      <c r="B187" s="166" t="s">
        <v>234</v>
      </c>
      <c r="C187" s="167" t="s">
        <v>134</v>
      </c>
      <c r="D187" s="168">
        <v>0</v>
      </c>
      <c r="E187" s="169">
        <v>2430</v>
      </c>
    </row>
    <row r="188" spans="1:5" x14ac:dyDescent="0.25">
      <c r="A188" s="165" t="s">
        <v>232</v>
      </c>
      <c r="B188" s="166" t="s">
        <v>234</v>
      </c>
      <c r="C188" s="167" t="s">
        <v>134</v>
      </c>
      <c r="D188" s="168">
        <v>707</v>
      </c>
      <c r="E188" s="169">
        <v>2430</v>
      </c>
    </row>
    <row r="189" spans="1:5" s="164" customFormat="1" ht="31.5" x14ac:dyDescent="0.25">
      <c r="A189" s="159" t="s">
        <v>235</v>
      </c>
      <c r="B189" s="160" t="s">
        <v>236</v>
      </c>
      <c r="C189" s="161" t="s">
        <v>126</v>
      </c>
      <c r="D189" s="162">
        <v>0</v>
      </c>
      <c r="E189" s="163">
        <v>58934.400000000001</v>
      </c>
    </row>
    <row r="190" spans="1:5" ht="31.5" x14ac:dyDescent="0.25">
      <c r="A190" s="165" t="s">
        <v>237</v>
      </c>
      <c r="B190" s="166" t="s">
        <v>238</v>
      </c>
      <c r="C190" s="167" t="s">
        <v>126</v>
      </c>
      <c r="D190" s="168">
        <v>0</v>
      </c>
      <c r="E190" s="169">
        <v>56849.599999999999</v>
      </c>
    </row>
    <row r="191" spans="1:5" x14ac:dyDescent="0.25">
      <c r="A191" s="165" t="s">
        <v>239</v>
      </c>
      <c r="B191" s="166" t="s">
        <v>240</v>
      </c>
      <c r="C191" s="167" t="s">
        <v>126</v>
      </c>
      <c r="D191" s="168">
        <v>0</v>
      </c>
      <c r="E191" s="169">
        <v>3426</v>
      </c>
    </row>
    <row r="192" spans="1:5" x14ac:dyDescent="0.25">
      <c r="A192" s="165" t="s">
        <v>138</v>
      </c>
      <c r="B192" s="166" t="s">
        <v>241</v>
      </c>
      <c r="C192" s="167" t="s">
        <v>126</v>
      </c>
      <c r="D192" s="168">
        <v>0</v>
      </c>
      <c r="E192" s="169">
        <v>15</v>
      </c>
    </row>
    <row r="193" spans="1:5" ht="31.5" x14ac:dyDescent="0.25">
      <c r="A193" s="165" t="s">
        <v>133</v>
      </c>
      <c r="B193" s="166" t="s">
        <v>241</v>
      </c>
      <c r="C193" s="167" t="s">
        <v>134</v>
      </c>
      <c r="D193" s="168">
        <v>0</v>
      </c>
      <c r="E193" s="169">
        <v>15</v>
      </c>
    </row>
    <row r="194" spans="1:5" ht="31.5" x14ac:dyDescent="0.25">
      <c r="A194" s="165" t="s">
        <v>140</v>
      </c>
      <c r="B194" s="166" t="s">
        <v>241</v>
      </c>
      <c r="C194" s="167" t="s">
        <v>134</v>
      </c>
      <c r="D194" s="168">
        <v>705</v>
      </c>
      <c r="E194" s="169">
        <v>15</v>
      </c>
    </row>
    <row r="195" spans="1:5" x14ac:dyDescent="0.25">
      <c r="A195" s="165" t="s">
        <v>141</v>
      </c>
      <c r="B195" s="166" t="s">
        <v>243</v>
      </c>
      <c r="C195" s="167" t="s">
        <v>126</v>
      </c>
      <c r="D195" s="168">
        <v>0</v>
      </c>
      <c r="E195" s="169">
        <v>332</v>
      </c>
    </row>
    <row r="196" spans="1:5" ht="63" x14ac:dyDescent="0.25">
      <c r="A196" s="165" t="s">
        <v>147</v>
      </c>
      <c r="B196" s="166" t="s">
        <v>243</v>
      </c>
      <c r="C196" s="167" t="s">
        <v>148</v>
      </c>
      <c r="D196" s="168">
        <v>0</v>
      </c>
      <c r="E196" s="169">
        <v>5.4</v>
      </c>
    </row>
    <row r="197" spans="1:5" x14ac:dyDescent="0.25">
      <c r="A197" s="165" t="s">
        <v>242</v>
      </c>
      <c r="B197" s="166" t="s">
        <v>243</v>
      </c>
      <c r="C197" s="167" t="s">
        <v>148</v>
      </c>
      <c r="D197" s="168">
        <v>801</v>
      </c>
      <c r="E197" s="169">
        <v>5.4</v>
      </c>
    </row>
    <row r="198" spans="1:5" ht="31.5" x14ac:dyDescent="0.25">
      <c r="A198" s="165" t="s">
        <v>133</v>
      </c>
      <c r="B198" s="166" t="s">
        <v>243</v>
      </c>
      <c r="C198" s="167" t="s">
        <v>134</v>
      </c>
      <c r="D198" s="168">
        <v>0</v>
      </c>
      <c r="E198" s="169">
        <v>319.10000000000002</v>
      </c>
    </row>
    <row r="199" spans="1:5" x14ac:dyDescent="0.25">
      <c r="A199" s="165" t="s">
        <v>242</v>
      </c>
      <c r="B199" s="166" t="s">
        <v>243</v>
      </c>
      <c r="C199" s="167" t="s">
        <v>134</v>
      </c>
      <c r="D199" s="168">
        <v>801</v>
      </c>
      <c r="E199" s="169">
        <v>319.10000000000002</v>
      </c>
    </row>
    <row r="200" spans="1:5" x14ac:dyDescent="0.25">
      <c r="A200" s="165" t="s">
        <v>143</v>
      </c>
      <c r="B200" s="166" t="s">
        <v>243</v>
      </c>
      <c r="C200" s="167" t="s">
        <v>144</v>
      </c>
      <c r="D200" s="168">
        <v>0</v>
      </c>
      <c r="E200" s="169">
        <v>7.5</v>
      </c>
    </row>
    <row r="201" spans="1:5" x14ac:dyDescent="0.25">
      <c r="A201" s="165" t="s">
        <v>242</v>
      </c>
      <c r="B201" s="166" t="s">
        <v>243</v>
      </c>
      <c r="C201" s="167" t="s">
        <v>144</v>
      </c>
      <c r="D201" s="168">
        <v>801</v>
      </c>
      <c r="E201" s="169">
        <v>7.5</v>
      </c>
    </row>
    <row r="202" spans="1:5" x14ac:dyDescent="0.25">
      <c r="A202" s="165" t="s">
        <v>151</v>
      </c>
      <c r="B202" s="166" t="s">
        <v>244</v>
      </c>
      <c r="C202" s="167" t="s">
        <v>126</v>
      </c>
      <c r="D202" s="168">
        <v>0</v>
      </c>
      <c r="E202" s="169">
        <v>195</v>
      </c>
    </row>
    <row r="203" spans="1:5" ht="31.5" x14ac:dyDescent="0.25">
      <c r="A203" s="165" t="s">
        <v>133</v>
      </c>
      <c r="B203" s="166" t="s">
        <v>244</v>
      </c>
      <c r="C203" s="167" t="s">
        <v>134</v>
      </c>
      <c r="D203" s="168">
        <v>0</v>
      </c>
      <c r="E203" s="169">
        <v>195</v>
      </c>
    </row>
    <row r="204" spans="1:5" x14ac:dyDescent="0.25">
      <c r="A204" s="165" t="s">
        <v>242</v>
      </c>
      <c r="B204" s="166" t="s">
        <v>244</v>
      </c>
      <c r="C204" s="167" t="s">
        <v>134</v>
      </c>
      <c r="D204" s="168">
        <v>801</v>
      </c>
      <c r="E204" s="169">
        <v>195</v>
      </c>
    </row>
    <row r="205" spans="1:5" ht="141.75" x14ac:dyDescent="0.25">
      <c r="A205" s="165" t="s">
        <v>205</v>
      </c>
      <c r="B205" s="166" t="s">
        <v>245</v>
      </c>
      <c r="C205" s="167" t="s">
        <v>126</v>
      </c>
      <c r="D205" s="168">
        <v>0</v>
      </c>
      <c r="E205" s="169">
        <v>2884</v>
      </c>
    </row>
    <row r="206" spans="1:5" ht="63" x14ac:dyDescent="0.25">
      <c r="A206" s="165" t="s">
        <v>147</v>
      </c>
      <c r="B206" s="166" t="s">
        <v>245</v>
      </c>
      <c r="C206" s="167" t="s">
        <v>148</v>
      </c>
      <c r="D206" s="168">
        <v>0</v>
      </c>
      <c r="E206" s="169">
        <v>2884</v>
      </c>
    </row>
    <row r="207" spans="1:5" x14ac:dyDescent="0.25">
      <c r="A207" s="165" t="s">
        <v>242</v>
      </c>
      <c r="B207" s="166" t="s">
        <v>245</v>
      </c>
      <c r="C207" s="167" t="s">
        <v>148</v>
      </c>
      <c r="D207" s="168">
        <v>801</v>
      </c>
      <c r="E207" s="169">
        <v>2884</v>
      </c>
    </row>
    <row r="208" spans="1:5" x14ac:dyDescent="0.25">
      <c r="A208" s="165" t="s">
        <v>246</v>
      </c>
      <c r="B208" s="166" t="s">
        <v>247</v>
      </c>
      <c r="C208" s="167" t="s">
        <v>126</v>
      </c>
      <c r="D208" s="168">
        <v>0</v>
      </c>
      <c r="E208" s="169">
        <v>26271.9</v>
      </c>
    </row>
    <row r="209" spans="1:5" x14ac:dyDescent="0.25">
      <c r="A209" s="165" t="s">
        <v>141</v>
      </c>
      <c r="B209" s="166" t="s">
        <v>248</v>
      </c>
      <c r="C209" s="167" t="s">
        <v>126</v>
      </c>
      <c r="D209" s="168">
        <v>0</v>
      </c>
      <c r="E209" s="169">
        <v>3295.2</v>
      </c>
    </row>
    <row r="210" spans="1:5" ht="31.5" x14ac:dyDescent="0.25">
      <c r="A210" s="165" t="s">
        <v>133</v>
      </c>
      <c r="B210" s="166" t="s">
        <v>248</v>
      </c>
      <c r="C210" s="167" t="s">
        <v>134</v>
      </c>
      <c r="D210" s="168">
        <v>0</v>
      </c>
      <c r="E210" s="169">
        <v>3283.3</v>
      </c>
    </row>
    <row r="211" spans="1:5" x14ac:dyDescent="0.25">
      <c r="A211" s="165" t="s">
        <v>242</v>
      </c>
      <c r="B211" s="166" t="s">
        <v>248</v>
      </c>
      <c r="C211" s="167" t="s">
        <v>134</v>
      </c>
      <c r="D211" s="168">
        <v>801</v>
      </c>
      <c r="E211" s="169">
        <v>3283.3</v>
      </c>
    </row>
    <row r="212" spans="1:5" x14ac:dyDescent="0.25">
      <c r="A212" s="165" t="s">
        <v>143</v>
      </c>
      <c r="B212" s="166" t="s">
        <v>248</v>
      </c>
      <c r="C212" s="167" t="s">
        <v>144</v>
      </c>
      <c r="D212" s="168">
        <v>0</v>
      </c>
      <c r="E212" s="169">
        <v>11.9</v>
      </c>
    </row>
    <row r="213" spans="1:5" x14ac:dyDescent="0.25">
      <c r="A213" s="165" t="s">
        <v>242</v>
      </c>
      <c r="B213" s="166" t="s">
        <v>248</v>
      </c>
      <c r="C213" s="167" t="s">
        <v>144</v>
      </c>
      <c r="D213" s="168">
        <v>801</v>
      </c>
      <c r="E213" s="169">
        <v>11.9</v>
      </c>
    </row>
    <row r="214" spans="1:5" ht="47.25" x14ac:dyDescent="0.25">
      <c r="A214" s="165" t="s">
        <v>249</v>
      </c>
      <c r="B214" s="166" t="s">
        <v>250</v>
      </c>
      <c r="C214" s="167" t="s">
        <v>126</v>
      </c>
      <c r="D214" s="168">
        <v>0</v>
      </c>
      <c r="E214" s="169">
        <v>397.7</v>
      </c>
    </row>
    <row r="215" spans="1:5" ht="31.5" x14ac:dyDescent="0.25">
      <c r="A215" s="165" t="s">
        <v>133</v>
      </c>
      <c r="B215" s="166" t="s">
        <v>250</v>
      </c>
      <c r="C215" s="167" t="s">
        <v>134</v>
      </c>
      <c r="D215" s="168">
        <v>0</v>
      </c>
      <c r="E215" s="169">
        <v>397.7</v>
      </c>
    </row>
    <row r="216" spans="1:5" x14ac:dyDescent="0.25">
      <c r="A216" s="165" t="s">
        <v>242</v>
      </c>
      <c r="B216" s="166" t="s">
        <v>250</v>
      </c>
      <c r="C216" s="167" t="s">
        <v>134</v>
      </c>
      <c r="D216" s="168">
        <v>801</v>
      </c>
      <c r="E216" s="169">
        <v>397.7</v>
      </c>
    </row>
    <row r="217" spans="1:5" x14ac:dyDescent="0.25">
      <c r="A217" s="165" t="s">
        <v>151</v>
      </c>
      <c r="B217" s="166" t="s">
        <v>253</v>
      </c>
      <c r="C217" s="167" t="s">
        <v>126</v>
      </c>
      <c r="D217" s="168">
        <v>0</v>
      </c>
      <c r="E217" s="169">
        <v>468</v>
      </c>
    </row>
    <row r="218" spans="1:5" ht="31.5" x14ac:dyDescent="0.25">
      <c r="A218" s="165" t="s">
        <v>133</v>
      </c>
      <c r="B218" s="166" t="s">
        <v>253</v>
      </c>
      <c r="C218" s="167" t="s">
        <v>134</v>
      </c>
      <c r="D218" s="168">
        <v>0</v>
      </c>
      <c r="E218" s="169">
        <v>468</v>
      </c>
    </row>
    <row r="219" spans="1:5" x14ac:dyDescent="0.25">
      <c r="A219" s="165" t="s">
        <v>242</v>
      </c>
      <c r="B219" s="166" t="s">
        <v>253</v>
      </c>
      <c r="C219" s="167" t="s">
        <v>134</v>
      </c>
      <c r="D219" s="168">
        <v>801</v>
      </c>
      <c r="E219" s="169">
        <v>468</v>
      </c>
    </row>
    <row r="220" spans="1:5" ht="141.75" x14ac:dyDescent="0.25">
      <c r="A220" s="165" t="s">
        <v>205</v>
      </c>
      <c r="B220" s="166" t="s">
        <v>254</v>
      </c>
      <c r="C220" s="167" t="s">
        <v>126</v>
      </c>
      <c r="D220" s="168">
        <v>0</v>
      </c>
      <c r="E220" s="169">
        <v>22111</v>
      </c>
    </row>
    <row r="221" spans="1:5" ht="63" x14ac:dyDescent="0.25">
      <c r="A221" s="165" t="s">
        <v>147</v>
      </c>
      <c r="B221" s="166" t="s">
        <v>254</v>
      </c>
      <c r="C221" s="167" t="s">
        <v>148</v>
      </c>
      <c r="D221" s="168">
        <v>0</v>
      </c>
      <c r="E221" s="169">
        <v>22111</v>
      </c>
    </row>
    <row r="222" spans="1:5" x14ac:dyDescent="0.25">
      <c r="A222" s="165" t="s">
        <v>242</v>
      </c>
      <c r="B222" s="166" t="s">
        <v>254</v>
      </c>
      <c r="C222" s="167" t="s">
        <v>148</v>
      </c>
      <c r="D222" s="168">
        <v>801</v>
      </c>
      <c r="E222" s="169">
        <v>22111</v>
      </c>
    </row>
    <row r="223" spans="1:5" x14ac:dyDescent="0.25">
      <c r="A223" s="165" t="s">
        <v>255</v>
      </c>
      <c r="B223" s="166" t="s">
        <v>256</v>
      </c>
      <c r="C223" s="167" t="s">
        <v>126</v>
      </c>
      <c r="D223" s="168">
        <v>0</v>
      </c>
      <c r="E223" s="169">
        <v>15231.2</v>
      </c>
    </row>
    <row r="224" spans="1:5" ht="31.5" x14ac:dyDescent="0.25">
      <c r="A224" s="165" t="s">
        <v>257</v>
      </c>
      <c r="B224" s="166" t="s">
        <v>258</v>
      </c>
      <c r="C224" s="167" t="s">
        <v>126</v>
      </c>
      <c r="D224" s="168">
        <v>0</v>
      </c>
      <c r="E224" s="169">
        <v>238</v>
      </c>
    </row>
    <row r="225" spans="1:5" ht="31.5" x14ac:dyDescent="0.25">
      <c r="A225" s="165" t="s">
        <v>133</v>
      </c>
      <c r="B225" s="166" t="s">
        <v>258</v>
      </c>
      <c r="C225" s="167" t="s">
        <v>134</v>
      </c>
      <c r="D225" s="168">
        <v>0</v>
      </c>
      <c r="E225" s="169">
        <v>238</v>
      </c>
    </row>
    <row r="226" spans="1:5" x14ac:dyDescent="0.25">
      <c r="A226" s="165" t="s">
        <v>242</v>
      </c>
      <c r="B226" s="166" t="s">
        <v>258</v>
      </c>
      <c r="C226" s="167" t="s">
        <v>134</v>
      </c>
      <c r="D226" s="168">
        <v>801</v>
      </c>
      <c r="E226" s="169">
        <v>238</v>
      </c>
    </row>
    <row r="227" spans="1:5" x14ac:dyDescent="0.25">
      <c r="A227" s="165" t="s">
        <v>138</v>
      </c>
      <c r="B227" s="166" t="s">
        <v>259</v>
      </c>
      <c r="C227" s="167" t="s">
        <v>126</v>
      </c>
      <c r="D227" s="168">
        <v>0</v>
      </c>
      <c r="E227" s="169">
        <v>16.5</v>
      </c>
    </row>
    <row r="228" spans="1:5" ht="31.5" x14ac:dyDescent="0.25">
      <c r="A228" s="165" t="s">
        <v>133</v>
      </c>
      <c r="B228" s="166" t="s">
        <v>259</v>
      </c>
      <c r="C228" s="167" t="s">
        <v>134</v>
      </c>
      <c r="D228" s="168">
        <v>0</v>
      </c>
      <c r="E228" s="169">
        <v>16.5</v>
      </c>
    </row>
    <row r="229" spans="1:5" ht="31.5" x14ac:dyDescent="0.25">
      <c r="A229" s="165" t="s">
        <v>140</v>
      </c>
      <c r="B229" s="166" t="s">
        <v>259</v>
      </c>
      <c r="C229" s="167" t="s">
        <v>134</v>
      </c>
      <c r="D229" s="168">
        <v>705</v>
      </c>
      <c r="E229" s="169">
        <v>16.5</v>
      </c>
    </row>
    <row r="230" spans="1:5" x14ac:dyDescent="0.25">
      <c r="A230" s="165" t="s">
        <v>141</v>
      </c>
      <c r="B230" s="166" t="s">
        <v>260</v>
      </c>
      <c r="C230" s="167" t="s">
        <v>126</v>
      </c>
      <c r="D230" s="168">
        <v>0</v>
      </c>
      <c r="E230" s="169">
        <v>1538.3</v>
      </c>
    </row>
    <row r="231" spans="1:5" ht="63" x14ac:dyDescent="0.25">
      <c r="A231" s="165" t="s">
        <v>147</v>
      </c>
      <c r="B231" s="166" t="s">
        <v>260</v>
      </c>
      <c r="C231" s="167" t="s">
        <v>148</v>
      </c>
      <c r="D231" s="168">
        <v>0</v>
      </c>
      <c r="E231" s="169">
        <v>4.2</v>
      </c>
    </row>
    <row r="232" spans="1:5" x14ac:dyDescent="0.25">
      <c r="A232" s="165" t="s">
        <v>242</v>
      </c>
      <c r="B232" s="166" t="s">
        <v>260</v>
      </c>
      <c r="C232" s="167" t="s">
        <v>148</v>
      </c>
      <c r="D232" s="168">
        <v>801</v>
      </c>
      <c r="E232" s="169">
        <v>4.2</v>
      </c>
    </row>
    <row r="233" spans="1:5" ht="31.5" x14ac:dyDescent="0.25">
      <c r="A233" s="165" t="s">
        <v>133</v>
      </c>
      <c r="B233" s="166" t="s">
        <v>260</v>
      </c>
      <c r="C233" s="167" t="s">
        <v>134</v>
      </c>
      <c r="D233" s="168">
        <v>0</v>
      </c>
      <c r="E233" s="169">
        <v>1511.6</v>
      </c>
    </row>
    <row r="234" spans="1:5" x14ac:dyDescent="0.25">
      <c r="A234" s="165" t="s">
        <v>242</v>
      </c>
      <c r="B234" s="166" t="s">
        <v>260</v>
      </c>
      <c r="C234" s="167" t="s">
        <v>134</v>
      </c>
      <c r="D234" s="168">
        <v>801</v>
      </c>
      <c r="E234" s="169">
        <v>1511.6</v>
      </c>
    </row>
    <row r="235" spans="1:5" x14ac:dyDescent="0.25">
      <c r="A235" s="165" t="s">
        <v>143</v>
      </c>
      <c r="B235" s="166" t="s">
        <v>260</v>
      </c>
      <c r="C235" s="167" t="s">
        <v>144</v>
      </c>
      <c r="D235" s="168">
        <v>0</v>
      </c>
      <c r="E235" s="169">
        <v>22.5</v>
      </c>
    </row>
    <row r="236" spans="1:5" x14ac:dyDescent="0.25">
      <c r="A236" s="165" t="s">
        <v>242</v>
      </c>
      <c r="B236" s="166" t="s">
        <v>260</v>
      </c>
      <c r="C236" s="167" t="s">
        <v>144</v>
      </c>
      <c r="D236" s="168">
        <v>801</v>
      </c>
      <c r="E236" s="169">
        <v>22.5</v>
      </c>
    </row>
    <row r="237" spans="1:5" x14ac:dyDescent="0.25">
      <c r="A237" s="165" t="s">
        <v>151</v>
      </c>
      <c r="B237" s="166" t="s">
        <v>261</v>
      </c>
      <c r="C237" s="167" t="s">
        <v>126</v>
      </c>
      <c r="D237" s="168">
        <v>0</v>
      </c>
      <c r="E237" s="169">
        <v>300</v>
      </c>
    </row>
    <row r="238" spans="1:5" ht="31.5" x14ac:dyDescent="0.25">
      <c r="A238" s="165" t="s">
        <v>133</v>
      </c>
      <c r="B238" s="166" t="s">
        <v>261</v>
      </c>
      <c r="C238" s="167" t="s">
        <v>134</v>
      </c>
      <c r="D238" s="168">
        <v>0</v>
      </c>
      <c r="E238" s="169">
        <v>300</v>
      </c>
    </row>
    <row r="239" spans="1:5" x14ac:dyDescent="0.25">
      <c r="A239" s="165" t="s">
        <v>242</v>
      </c>
      <c r="B239" s="166" t="s">
        <v>261</v>
      </c>
      <c r="C239" s="167" t="s">
        <v>134</v>
      </c>
      <c r="D239" s="168">
        <v>801</v>
      </c>
      <c r="E239" s="169">
        <v>300</v>
      </c>
    </row>
    <row r="240" spans="1:5" ht="141.75" x14ac:dyDescent="0.25">
      <c r="A240" s="165" t="s">
        <v>205</v>
      </c>
      <c r="B240" s="166" t="s">
        <v>262</v>
      </c>
      <c r="C240" s="167" t="s">
        <v>126</v>
      </c>
      <c r="D240" s="168">
        <v>0</v>
      </c>
      <c r="E240" s="169">
        <v>13138.4</v>
      </c>
    </row>
    <row r="241" spans="1:5" ht="63" x14ac:dyDescent="0.25">
      <c r="A241" s="165" t="s">
        <v>147</v>
      </c>
      <c r="B241" s="166" t="s">
        <v>262</v>
      </c>
      <c r="C241" s="167" t="s">
        <v>148</v>
      </c>
      <c r="D241" s="168">
        <v>0</v>
      </c>
      <c r="E241" s="169">
        <v>13138.4</v>
      </c>
    </row>
    <row r="242" spans="1:5" x14ac:dyDescent="0.25">
      <c r="A242" s="165" t="s">
        <v>242</v>
      </c>
      <c r="B242" s="166" t="s">
        <v>262</v>
      </c>
      <c r="C242" s="167" t="s">
        <v>148</v>
      </c>
      <c r="D242" s="168">
        <v>801</v>
      </c>
      <c r="E242" s="169">
        <v>13138.4</v>
      </c>
    </row>
    <row r="243" spans="1:5" ht="31.5" x14ac:dyDescent="0.25">
      <c r="A243" s="165" t="s">
        <v>263</v>
      </c>
      <c r="B243" s="166" t="s">
        <v>264</v>
      </c>
      <c r="C243" s="167" t="s">
        <v>126</v>
      </c>
      <c r="D243" s="168">
        <v>0</v>
      </c>
      <c r="E243" s="169">
        <v>11920.5</v>
      </c>
    </row>
    <row r="244" spans="1:5" x14ac:dyDescent="0.25">
      <c r="A244" s="165" t="s">
        <v>265</v>
      </c>
      <c r="B244" s="166" t="s">
        <v>266</v>
      </c>
      <c r="C244" s="167" t="s">
        <v>126</v>
      </c>
      <c r="D244" s="168">
        <v>0</v>
      </c>
      <c r="E244" s="169">
        <v>21</v>
      </c>
    </row>
    <row r="245" spans="1:5" x14ac:dyDescent="0.25">
      <c r="A245" s="165" t="s">
        <v>181</v>
      </c>
      <c r="B245" s="166" t="s">
        <v>266</v>
      </c>
      <c r="C245" s="167" t="s">
        <v>182</v>
      </c>
      <c r="D245" s="168">
        <v>0</v>
      </c>
      <c r="E245" s="169">
        <v>21</v>
      </c>
    </row>
    <row r="246" spans="1:5" x14ac:dyDescent="0.25">
      <c r="A246" s="165" t="s">
        <v>200</v>
      </c>
      <c r="B246" s="166" t="s">
        <v>266</v>
      </c>
      <c r="C246" s="167" t="s">
        <v>182</v>
      </c>
      <c r="D246" s="168">
        <v>703</v>
      </c>
      <c r="E246" s="169">
        <v>21</v>
      </c>
    </row>
    <row r="247" spans="1:5" x14ac:dyDescent="0.25">
      <c r="A247" s="165" t="s">
        <v>141</v>
      </c>
      <c r="B247" s="166" t="s">
        <v>267</v>
      </c>
      <c r="C247" s="167" t="s">
        <v>126</v>
      </c>
      <c r="D247" s="168">
        <v>0</v>
      </c>
      <c r="E247" s="169">
        <v>587.79999999999995</v>
      </c>
    </row>
    <row r="248" spans="1:5" ht="63" x14ac:dyDescent="0.25">
      <c r="A248" s="165" t="s">
        <v>147</v>
      </c>
      <c r="B248" s="166" t="s">
        <v>267</v>
      </c>
      <c r="C248" s="167" t="s">
        <v>148</v>
      </c>
      <c r="D248" s="168">
        <v>0</v>
      </c>
      <c r="E248" s="169">
        <v>0.2</v>
      </c>
    </row>
    <row r="249" spans="1:5" x14ac:dyDescent="0.25">
      <c r="A249" s="165" t="s">
        <v>200</v>
      </c>
      <c r="B249" s="166" t="s">
        <v>267</v>
      </c>
      <c r="C249" s="167" t="s">
        <v>148</v>
      </c>
      <c r="D249" s="168">
        <v>703</v>
      </c>
      <c r="E249" s="169">
        <v>0.2</v>
      </c>
    </row>
    <row r="250" spans="1:5" ht="31.5" x14ac:dyDescent="0.25">
      <c r="A250" s="165" t="s">
        <v>133</v>
      </c>
      <c r="B250" s="166" t="s">
        <v>267</v>
      </c>
      <c r="C250" s="167" t="s">
        <v>134</v>
      </c>
      <c r="D250" s="168">
        <v>0</v>
      </c>
      <c r="E250" s="169">
        <v>495</v>
      </c>
    </row>
    <row r="251" spans="1:5" x14ac:dyDescent="0.25">
      <c r="A251" s="165" t="s">
        <v>200</v>
      </c>
      <c r="B251" s="166" t="s">
        <v>267</v>
      </c>
      <c r="C251" s="167" t="s">
        <v>134</v>
      </c>
      <c r="D251" s="168">
        <v>703</v>
      </c>
      <c r="E251" s="169">
        <v>495</v>
      </c>
    </row>
    <row r="252" spans="1:5" x14ac:dyDescent="0.25">
      <c r="A252" s="165" t="s">
        <v>143</v>
      </c>
      <c r="B252" s="166" t="s">
        <v>267</v>
      </c>
      <c r="C252" s="167" t="s">
        <v>144</v>
      </c>
      <c r="D252" s="168">
        <v>0</v>
      </c>
      <c r="E252" s="169">
        <v>92.6</v>
      </c>
    </row>
    <row r="253" spans="1:5" x14ac:dyDescent="0.25">
      <c r="A253" s="165" t="s">
        <v>200</v>
      </c>
      <c r="B253" s="166" t="s">
        <v>267</v>
      </c>
      <c r="C253" s="167" t="s">
        <v>144</v>
      </c>
      <c r="D253" s="168">
        <v>703</v>
      </c>
      <c r="E253" s="169">
        <v>92.6</v>
      </c>
    </row>
    <row r="254" spans="1:5" x14ac:dyDescent="0.25">
      <c r="A254" s="165" t="s">
        <v>151</v>
      </c>
      <c r="B254" s="166" t="s">
        <v>268</v>
      </c>
      <c r="C254" s="167" t="s">
        <v>126</v>
      </c>
      <c r="D254" s="168">
        <v>0</v>
      </c>
      <c r="E254" s="169">
        <v>219</v>
      </c>
    </row>
    <row r="255" spans="1:5" ht="31.5" x14ac:dyDescent="0.25">
      <c r="A255" s="165" t="s">
        <v>133</v>
      </c>
      <c r="B255" s="166" t="s">
        <v>268</v>
      </c>
      <c r="C255" s="167" t="s">
        <v>134</v>
      </c>
      <c r="D255" s="168">
        <v>0</v>
      </c>
      <c r="E255" s="169">
        <v>219</v>
      </c>
    </row>
    <row r="256" spans="1:5" x14ac:dyDescent="0.25">
      <c r="A256" s="165" t="s">
        <v>200</v>
      </c>
      <c r="B256" s="166" t="s">
        <v>268</v>
      </c>
      <c r="C256" s="167" t="s">
        <v>134</v>
      </c>
      <c r="D256" s="168">
        <v>703</v>
      </c>
      <c r="E256" s="169">
        <v>219</v>
      </c>
    </row>
    <row r="257" spans="1:5" ht="141.75" x14ac:dyDescent="0.25">
      <c r="A257" s="165" t="s">
        <v>205</v>
      </c>
      <c r="B257" s="166" t="s">
        <v>269</v>
      </c>
      <c r="C257" s="167" t="s">
        <v>126</v>
      </c>
      <c r="D257" s="168">
        <v>0</v>
      </c>
      <c r="E257" s="169">
        <v>11092.7</v>
      </c>
    </row>
    <row r="258" spans="1:5" ht="63" x14ac:dyDescent="0.25">
      <c r="A258" s="165" t="s">
        <v>147</v>
      </c>
      <c r="B258" s="166" t="s">
        <v>269</v>
      </c>
      <c r="C258" s="167" t="s">
        <v>148</v>
      </c>
      <c r="D258" s="168">
        <v>0</v>
      </c>
      <c r="E258" s="169">
        <v>11092.7</v>
      </c>
    </row>
    <row r="259" spans="1:5" x14ac:dyDescent="0.25">
      <c r="A259" s="165" t="s">
        <v>200</v>
      </c>
      <c r="B259" s="166" t="s">
        <v>269</v>
      </c>
      <c r="C259" s="167" t="s">
        <v>148</v>
      </c>
      <c r="D259" s="168">
        <v>703</v>
      </c>
      <c r="E259" s="169">
        <v>11092.7</v>
      </c>
    </row>
    <row r="260" spans="1:5" ht="31.5" x14ac:dyDescent="0.25">
      <c r="A260" s="165" t="s">
        <v>270</v>
      </c>
      <c r="B260" s="166" t="s">
        <v>271</v>
      </c>
      <c r="C260" s="167" t="s">
        <v>126</v>
      </c>
      <c r="D260" s="168">
        <v>0</v>
      </c>
      <c r="E260" s="169">
        <v>2084.8000000000002</v>
      </c>
    </row>
    <row r="261" spans="1:5" ht="18.75" customHeight="1" x14ac:dyDescent="0.25">
      <c r="A261" s="165" t="s">
        <v>272</v>
      </c>
      <c r="B261" s="166" t="s">
        <v>273</v>
      </c>
      <c r="C261" s="167" t="s">
        <v>126</v>
      </c>
      <c r="D261" s="168">
        <v>0</v>
      </c>
      <c r="E261" s="169">
        <v>2084.8000000000002</v>
      </c>
    </row>
    <row r="262" spans="1:5" x14ac:dyDescent="0.25">
      <c r="A262" s="165" t="s">
        <v>274</v>
      </c>
      <c r="B262" s="166" t="s">
        <v>275</v>
      </c>
      <c r="C262" s="167" t="s">
        <v>126</v>
      </c>
      <c r="D262" s="168">
        <v>0</v>
      </c>
      <c r="E262" s="169">
        <v>17.899999999999999</v>
      </c>
    </row>
    <row r="263" spans="1:5" ht="31.5" x14ac:dyDescent="0.25">
      <c r="A263" s="165" t="s">
        <v>133</v>
      </c>
      <c r="B263" s="166" t="s">
        <v>275</v>
      </c>
      <c r="C263" s="167" t="s">
        <v>134</v>
      </c>
      <c r="D263" s="168">
        <v>0</v>
      </c>
      <c r="E263" s="169">
        <v>17.899999999999999</v>
      </c>
    </row>
    <row r="264" spans="1:5" x14ac:dyDescent="0.25">
      <c r="A264" s="165" t="s">
        <v>276</v>
      </c>
      <c r="B264" s="166" t="s">
        <v>275</v>
      </c>
      <c r="C264" s="167" t="s">
        <v>134</v>
      </c>
      <c r="D264" s="168">
        <v>804</v>
      </c>
      <c r="E264" s="169">
        <v>17.899999999999999</v>
      </c>
    </row>
    <row r="265" spans="1:5" ht="141.75" x14ac:dyDescent="0.25">
      <c r="A265" s="165" t="s">
        <v>205</v>
      </c>
      <c r="B265" s="166" t="s">
        <v>277</v>
      </c>
      <c r="C265" s="167" t="s">
        <v>126</v>
      </c>
      <c r="D265" s="168">
        <v>0</v>
      </c>
      <c r="E265" s="169">
        <v>2066.9</v>
      </c>
    </row>
    <row r="266" spans="1:5" ht="63" x14ac:dyDescent="0.25">
      <c r="A266" s="165" t="s">
        <v>147</v>
      </c>
      <c r="B266" s="166" t="s">
        <v>277</v>
      </c>
      <c r="C266" s="167" t="s">
        <v>148</v>
      </c>
      <c r="D266" s="168">
        <v>0</v>
      </c>
      <c r="E266" s="169">
        <v>2066.9</v>
      </c>
    </row>
    <row r="267" spans="1:5" x14ac:dyDescent="0.25">
      <c r="A267" s="165" t="s">
        <v>276</v>
      </c>
      <c r="B267" s="166" t="s">
        <v>277</v>
      </c>
      <c r="C267" s="167" t="s">
        <v>148</v>
      </c>
      <c r="D267" s="168">
        <v>804</v>
      </c>
      <c r="E267" s="169">
        <v>2066.9</v>
      </c>
    </row>
    <row r="268" spans="1:5" s="164" customFormat="1" ht="47.25" x14ac:dyDescent="0.25">
      <c r="A268" s="159" t="s">
        <v>278</v>
      </c>
      <c r="B268" s="160" t="s">
        <v>279</v>
      </c>
      <c r="C268" s="161" t="s">
        <v>126</v>
      </c>
      <c r="D268" s="162">
        <v>0</v>
      </c>
      <c r="E268" s="163">
        <v>33397.699999999997</v>
      </c>
    </row>
    <row r="269" spans="1:5" ht="31.5" x14ac:dyDescent="0.25">
      <c r="A269" s="165" t="s">
        <v>280</v>
      </c>
      <c r="B269" s="166" t="s">
        <v>281</v>
      </c>
      <c r="C269" s="167" t="s">
        <v>126</v>
      </c>
      <c r="D269" s="168">
        <v>0</v>
      </c>
      <c r="E269" s="169">
        <v>599.79999999999995</v>
      </c>
    </row>
    <row r="270" spans="1:5" ht="31.5" x14ac:dyDescent="0.25">
      <c r="A270" s="165" t="s">
        <v>282</v>
      </c>
      <c r="B270" s="166" t="s">
        <v>283</v>
      </c>
      <c r="C270" s="167" t="s">
        <v>126</v>
      </c>
      <c r="D270" s="168">
        <v>0</v>
      </c>
      <c r="E270" s="169">
        <v>381.8</v>
      </c>
    </row>
    <row r="271" spans="1:5" ht="31.5" x14ac:dyDescent="0.25">
      <c r="A271" s="165" t="s">
        <v>284</v>
      </c>
      <c r="B271" s="166" t="s">
        <v>285</v>
      </c>
      <c r="C271" s="167" t="s">
        <v>126</v>
      </c>
      <c r="D271" s="168">
        <v>0</v>
      </c>
      <c r="E271" s="169">
        <v>300</v>
      </c>
    </row>
    <row r="272" spans="1:5" ht="31.5" x14ac:dyDescent="0.25">
      <c r="A272" s="165" t="s">
        <v>286</v>
      </c>
      <c r="B272" s="166" t="s">
        <v>285</v>
      </c>
      <c r="C272" s="167" t="s">
        <v>287</v>
      </c>
      <c r="D272" s="168">
        <v>0</v>
      </c>
      <c r="E272" s="169">
        <v>300</v>
      </c>
    </row>
    <row r="273" spans="1:5" x14ac:dyDescent="0.25">
      <c r="A273" s="165" t="s">
        <v>158</v>
      </c>
      <c r="B273" s="166" t="s">
        <v>285</v>
      </c>
      <c r="C273" s="167" t="s">
        <v>287</v>
      </c>
      <c r="D273" s="168">
        <v>702</v>
      </c>
      <c r="E273" s="169">
        <v>300</v>
      </c>
    </row>
    <row r="274" spans="1:5" ht="78" customHeight="1" x14ac:dyDescent="0.25">
      <c r="A274" s="165" t="s">
        <v>288</v>
      </c>
      <c r="B274" s="166" t="s">
        <v>289</v>
      </c>
      <c r="C274" s="167" t="s">
        <v>126</v>
      </c>
      <c r="D274" s="168">
        <v>0</v>
      </c>
      <c r="E274" s="169">
        <v>81.8</v>
      </c>
    </row>
    <row r="275" spans="1:5" ht="31.5" x14ac:dyDescent="0.25">
      <c r="A275" s="165" t="s">
        <v>286</v>
      </c>
      <c r="B275" s="166" t="s">
        <v>289</v>
      </c>
      <c r="C275" s="167" t="s">
        <v>287</v>
      </c>
      <c r="D275" s="168">
        <v>0</v>
      </c>
      <c r="E275" s="169">
        <v>81.8</v>
      </c>
    </row>
    <row r="276" spans="1:5" x14ac:dyDescent="0.25">
      <c r="A276" s="165" t="s">
        <v>242</v>
      </c>
      <c r="B276" s="166" t="s">
        <v>289</v>
      </c>
      <c r="C276" s="167" t="s">
        <v>287</v>
      </c>
      <c r="D276" s="168">
        <v>801</v>
      </c>
      <c r="E276" s="169">
        <v>81.8</v>
      </c>
    </row>
    <row r="277" spans="1:5" ht="47.25" x14ac:dyDescent="0.25">
      <c r="A277" s="165" t="s">
        <v>290</v>
      </c>
      <c r="B277" s="166" t="s">
        <v>291</v>
      </c>
      <c r="C277" s="167" t="s">
        <v>126</v>
      </c>
      <c r="D277" s="168">
        <v>0</v>
      </c>
      <c r="E277" s="169">
        <v>114.5</v>
      </c>
    </row>
    <row r="278" spans="1:5" ht="31.5" x14ac:dyDescent="0.25">
      <c r="A278" s="165" t="s">
        <v>292</v>
      </c>
      <c r="B278" s="166" t="s">
        <v>293</v>
      </c>
      <c r="C278" s="167" t="s">
        <v>126</v>
      </c>
      <c r="D278" s="168">
        <v>0</v>
      </c>
      <c r="E278" s="169">
        <v>114.5</v>
      </c>
    </row>
    <row r="279" spans="1:5" ht="31.5" x14ac:dyDescent="0.25">
      <c r="A279" s="165" t="s">
        <v>133</v>
      </c>
      <c r="B279" s="166" t="s">
        <v>293</v>
      </c>
      <c r="C279" s="167" t="s">
        <v>134</v>
      </c>
      <c r="D279" s="168">
        <v>0</v>
      </c>
      <c r="E279" s="169">
        <v>4.2</v>
      </c>
    </row>
    <row r="280" spans="1:5" x14ac:dyDescent="0.25">
      <c r="A280" s="165" t="s">
        <v>294</v>
      </c>
      <c r="B280" s="166" t="s">
        <v>293</v>
      </c>
      <c r="C280" s="167" t="s">
        <v>134</v>
      </c>
      <c r="D280" s="168">
        <v>113</v>
      </c>
      <c r="E280" s="169">
        <v>4.2</v>
      </c>
    </row>
    <row r="281" spans="1:5" x14ac:dyDescent="0.25">
      <c r="A281" s="165" t="s">
        <v>181</v>
      </c>
      <c r="B281" s="166" t="s">
        <v>293</v>
      </c>
      <c r="C281" s="167" t="s">
        <v>182</v>
      </c>
      <c r="D281" s="168">
        <v>0</v>
      </c>
      <c r="E281" s="169">
        <v>110.3</v>
      </c>
    </row>
    <row r="282" spans="1:5" x14ac:dyDescent="0.25">
      <c r="A282" s="165" t="s">
        <v>294</v>
      </c>
      <c r="B282" s="166" t="s">
        <v>293</v>
      </c>
      <c r="C282" s="167" t="s">
        <v>182</v>
      </c>
      <c r="D282" s="168">
        <v>113</v>
      </c>
      <c r="E282" s="169">
        <v>110.3</v>
      </c>
    </row>
    <row r="283" spans="1:5" ht="31.5" x14ac:dyDescent="0.25">
      <c r="A283" s="165" t="s">
        <v>295</v>
      </c>
      <c r="B283" s="166" t="s">
        <v>296</v>
      </c>
      <c r="C283" s="167" t="s">
        <v>126</v>
      </c>
      <c r="D283" s="168">
        <v>0</v>
      </c>
      <c r="E283" s="169">
        <v>103.5</v>
      </c>
    </row>
    <row r="284" spans="1:5" ht="47.25" x14ac:dyDescent="0.25">
      <c r="A284" s="165" t="s">
        <v>297</v>
      </c>
      <c r="B284" s="166" t="s">
        <v>298</v>
      </c>
      <c r="C284" s="167" t="s">
        <v>126</v>
      </c>
      <c r="D284" s="168">
        <v>0</v>
      </c>
      <c r="E284" s="169">
        <v>103.5</v>
      </c>
    </row>
    <row r="285" spans="1:5" x14ac:dyDescent="0.25">
      <c r="A285" s="165" t="s">
        <v>181</v>
      </c>
      <c r="B285" s="166" t="s">
        <v>298</v>
      </c>
      <c r="C285" s="167" t="s">
        <v>182</v>
      </c>
      <c r="D285" s="168">
        <v>0</v>
      </c>
      <c r="E285" s="169">
        <v>103.5</v>
      </c>
    </row>
    <row r="286" spans="1:5" x14ac:dyDescent="0.25">
      <c r="A286" s="165" t="s">
        <v>294</v>
      </c>
      <c r="B286" s="166" t="s">
        <v>298</v>
      </c>
      <c r="C286" s="167" t="s">
        <v>182</v>
      </c>
      <c r="D286" s="168">
        <v>113</v>
      </c>
      <c r="E286" s="169">
        <v>103.5</v>
      </c>
    </row>
    <row r="287" spans="1:5" ht="31.5" x14ac:dyDescent="0.25">
      <c r="A287" s="165" t="s">
        <v>299</v>
      </c>
      <c r="B287" s="166" t="s">
        <v>300</v>
      </c>
      <c r="C287" s="167" t="s">
        <v>126</v>
      </c>
      <c r="D287" s="168">
        <v>0</v>
      </c>
      <c r="E287" s="169">
        <v>2782.8</v>
      </c>
    </row>
    <row r="288" spans="1:5" ht="31.5" x14ac:dyDescent="0.25">
      <c r="A288" s="165" t="s">
        <v>301</v>
      </c>
      <c r="B288" s="166" t="s">
        <v>302</v>
      </c>
      <c r="C288" s="167" t="s">
        <v>126</v>
      </c>
      <c r="D288" s="168">
        <v>0</v>
      </c>
      <c r="E288" s="169">
        <v>500</v>
      </c>
    </row>
    <row r="289" spans="1:5" ht="47.25" x14ac:dyDescent="0.25">
      <c r="A289" s="165" t="s">
        <v>303</v>
      </c>
      <c r="B289" s="166" t="s">
        <v>304</v>
      </c>
      <c r="C289" s="167" t="s">
        <v>126</v>
      </c>
      <c r="D289" s="168">
        <v>0</v>
      </c>
      <c r="E289" s="169">
        <v>500</v>
      </c>
    </row>
    <row r="290" spans="1:5" ht="31.5" x14ac:dyDescent="0.25">
      <c r="A290" s="165" t="s">
        <v>133</v>
      </c>
      <c r="B290" s="166" t="s">
        <v>304</v>
      </c>
      <c r="C290" s="167" t="s">
        <v>134</v>
      </c>
      <c r="D290" s="168">
        <v>0</v>
      </c>
      <c r="E290" s="169">
        <v>500</v>
      </c>
    </row>
    <row r="291" spans="1:5" x14ac:dyDescent="0.25">
      <c r="A291" s="165" t="s">
        <v>305</v>
      </c>
      <c r="B291" s="166" t="s">
        <v>304</v>
      </c>
      <c r="C291" s="167" t="s">
        <v>134</v>
      </c>
      <c r="D291" s="168">
        <v>605</v>
      </c>
      <c r="E291" s="169">
        <v>500</v>
      </c>
    </row>
    <row r="292" spans="1:5" ht="31.5" x14ac:dyDescent="0.25">
      <c r="A292" s="165" t="s">
        <v>306</v>
      </c>
      <c r="B292" s="166" t="s">
        <v>307</v>
      </c>
      <c r="C292" s="167" t="s">
        <v>126</v>
      </c>
      <c r="D292" s="168">
        <v>0</v>
      </c>
      <c r="E292" s="169">
        <v>2282.8000000000002</v>
      </c>
    </row>
    <row r="293" spans="1:5" ht="63" x14ac:dyDescent="0.25">
      <c r="A293" s="165" t="s">
        <v>308</v>
      </c>
      <c r="B293" s="166" t="s">
        <v>309</v>
      </c>
      <c r="C293" s="167" t="s">
        <v>126</v>
      </c>
      <c r="D293" s="168">
        <v>0</v>
      </c>
      <c r="E293" s="169">
        <v>2282.8000000000002</v>
      </c>
    </row>
    <row r="294" spans="1:5" ht="31.5" x14ac:dyDescent="0.25">
      <c r="A294" s="165" t="s">
        <v>133</v>
      </c>
      <c r="B294" s="166" t="s">
        <v>309</v>
      </c>
      <c r="C294" s="167" t="s">
        <v>134</v>
      </c>
      <c r="D294" s="168">
        <v>0</v>
      </c>
      <c r="E294" s="169">
        <v>2282.8000000000002</v>
      </c>
    </row>
    <row r="295" spans="1:5" x14ac:dyDescent="0.25">
      <c r="A295" s="165" t="s">
        <v>310</v>
      </c>
      <c r="B295" s="166" t="s">
        <v>309</v>
      </c>
      <c r="C295" s="167" t="s">
        <v>134</v>
      </c>
      <c r="D295" s="168">
        <v>405</v>
      </c>
      <c r="E295" s="169">
        <v>2282.8000000000002</v>
      </c>
    </row>
    <row r="296" spans="1:5" ht="47.25" x14ac:dyDescent="0.25">
      <c r="A296" s="165" t="s">
        <v>311</v>
      </c>
      <c r="B296" s="166" t="s">
        <v>312</v>
      </c>
      <c r="C296" s="167" t="s">
        <v>126</v>
      </c>
      <c r="D296" s="168">
        <v>0</v>
      </c>
      <c r="E296" s="169">
        <v>267.10000000000002</v>
      </c>
    </row>
    <row r="297" spans="1:5" ht="47.25" x14ac:dyDescent="0.25">
      <c r="A297" s="165" t="s">
        <v>313</v>
      </c>
      <c r="B297" s="166" t="s">
        <v>314</v>
      </c>
      <c r="C297" s="167" t="s">
        <v>126</v>
      </c>
      <c r="D297" s="168">
        <v>0</v>
      </c>
      <c r="E297" s="169">
        <v>264.10000000000002</v>
      </c>
    </row>
    <row r="298" spans="1:5" ht="47.25" x14ac:dyDescent="0.25">
      <c r="A298" s="165" t="s">
        <v>223</v>
      </c>
      <c r="B298" s="166" t="s">
        <v>315</v>
      </c>
      <c r="C298" s="167" t="s">
        <v>126</v>
      </c>
      <c r="D298" s="168">
        <v>0</v>
      </c>
      <c r="E298" s="169">
        <v>264.10000000000002</v>
      </c>
    </row>
    <row r="299" spans="1:5" ht="31.5" x14ac:dyDescent="0.25">
      <c r="A299" s="165" t="s">
        <v>133</v>
      </c>
      <c r="B299" s="166" t="s">
        <v>315</v>
      </c>
      <c r="C299" s="167" t="s">
        <v>134</v>
      </c>
      <c r="D299" s="168">
        <v>0</v>
      </c>
      <c r="E299" s="169">
        <v>264.10000000000002</v>
      </c>
    </row>
    <row r="300" spans="1:5" x14ac:dyDescent="0.25">
      <c r="A300" s="165" t="s">
        <v>158</v>
      </c>
      <c r="B300" s="166" t="s">
        <v>315</v>
      </c>
      <c r="C300" s="167" t="s">
        <v>134</v>
      </c>
      <c r="D300" s="168">
        <v>702</v>
      </c>
      <c r="E300" s="169">
        <v>178.6</v>
      </c>
    </row>
    <row r="301" spans="1:5" x14ac:dyDescent="0.25">
      <c r="A301" s="165" t="s">
        <v>200</v>
      </c>
      <c r="B301" s="166" t="s">
        <v>315</v>
      </c>
      <c r="C301" s="167" t="s">
        <v>134</v>
      </c>
      <c r="D301" s="168">
        <v>703</v>
      </c>
      <c r="E301" s="169">
        <v>39</v>
      </c>
    </row>
    <row r="302" spans="1:5" x14ac:dyDescent="0.25">
      <c r="A302" s="165" t="s">
        <v>218</v>
      </c>
      <c r="B302" s="166" t="s">
        <v>315</v>
      </c>
      <c r="C302" s="167" t="s">
        <v>134</v>
      </c>
      <c r="D302" s="168">
        <v>709</v>
      </c>
      <c r="E302" s="169">
        <v>15.7</v>
      </c>
    </row>
    <row r="303" spans="1:5" x14ac:dyDescent="0.25">
      <c r="A303" s="165" t="s">
        <v>242</v>
      </c>
      <c r="B303" s="166" t="s">
        <v>315</v>
      </c>
      <c r="C303" s="167" t="s">
        <v>134</v>
      </c>
      <c r="D303" s="168">
        <v>801</v>
      </c>
      <c r="E303" s="169">
        <v>30.8</v>
      </c>
    </row>
    <row r="304" spans="1:5" ht="47.25" x14ac:dyDescent="0.25">
      <c r="A304" s="165" t="s">
        <v>316</v>
      </c>
      <c r="B304" s="166" t="s">
        <v>317</v>
      </c>
      <c r="C304" s="167" t="s">
        <v>126</v>
      </c>
      <c r="D304" s="168">
        <v>0</v>
      </c>
      <c r="E304" s="169">
        <v>3</v>
      </c>
    </row>
    <row r="305" spans="1:5" ht="47.25" x14ac:dyDescent="0.25">
      <c r="A305" s="165" t="s">
        <v>223</v>
      </c>
      <c r="B305" s="166" t="s">
        <v>318</v>
      </c>
      <c r="C305" s="167" t="s">
        <v>126</v>
      </c>
      <c r="D305" s="168">
        <v>0</v>
      </c>
      <c r="E305" s="169">
        <v>3</v>
      </c>
    </row>
    <row r="306" spans="1:5" ht="31.5" x14ac:dyDescent="0.25">
      <c r="A306" s="165" t="s">
        <v>133</v>
      </c>
      <c r="B306" s="166" t="s">
        <v>318</v>
      </c>
      <c r="C306" s="167" t="s">
        <v>134</v>
      </c>
      <c r="D306" s="168">
        <v>0</v>
      </c>
      <c r="E306" s="169">
        <v>3</v>
      </c>
    </row>
    <row r="307" spans="1:5" ht="47.25" x14ac:dyDescent="0.25">
      <c r="A307" s="165" t="s">
        <v>319</v>
      </c>
      <c r="B307" s="166" t="s">
        <v>318</v>
      </c>
      <c r="C307" s="167" t="s">
        <v>134</v>
      </c>
      <c r="D307" s="168">
        <v>104</v>
      </c>
      <c r="E307" s="169">
        <v>3</v>
      </c>
    </row>
    <row r="308" spans="1:5" ht="30.75" customHeight="1" x14ac:dyDescent="0.25">
      <c r="A308" s="165" t="s">
        <v>320</v>
      </c>
      <c r="B308" s="166" t="s">
        <v>321</v>
      </c>
      <c r="C308" s="167" t="s">
        <v>126</v>
      </c>
      <c r="D308" s="168">
        <v>0</v>
      </c>
      <c r="E308" s="169">
        <v>29178</v>
      </c>
    </row>
    <row r="309" spans="1:5" ht="31.5" x14ac:dyDescent="0.25">
      <c r="A309" s="165" t="s">
        <v>322</v>
      </c>
      <c r="B309" s="166" t="s">
        <v>323</v>
      </c>
      <c r="C309" s="167" t="s">
        <v>126</v>
      </c>
      <c r="D309" s="168">
        <v>0</v>
      </c>
      <c r="E309" s="169">
        <v>10043.200000000001</v>
      </c>
    </row>
    <row r="310" spans="1:5" x14ac:dyDescent="0.25">
      <c r="A310" s="165" t="s">
        <v>216</v>
      </c>
      <c r="B310" s="166" t="s">
        <v>324</v>
      </c>
      <c r="C310" s="167" t="s">
        <v>126</v>
      </c>
      <c r="D310" s="168">
        <v>0</v>
      </c>
      <c r="E310" s="169">
        <v>774.1</v>
      </c>
    </row>
    <row r="311" spans="1:5" ht="63" x14ac:dyDescent="0.25">
      <c r="A311" s="165" t="s">
        <v>147</v>
      </c>
      <c r="B311" s="166" t="s">
        <v>324</v>
      </c>
      <c r="C311" s="167" t="s">
        <v>148</v>
      </c>
      <c r="D311" s="168">
        <v>0</v>
      </c>
      <c r="E311" s="169">
        <v>738.4</v>
      </c>
    </row>
    <row r="312" spans="1:5" x14ac:dyDescent="0.25">
      <c r="A312" s="165" t="s">
        <v>325</v>
      </c>
      <c r="B312" s="166" t="s">
        <v>324</v>
      </c>
      <c r="C312" s="167" t="s">
        <v>148</v>
      </c>
      <c r="D312" s="168">
        <v>505</v>
      </c>
      <c r="E312" s="169">
        <v>738.4</v>
      </c>
    </row>
    <row r="313" spans="1:5" ht="31.5" x14ac:dyDescent="0.25">
      <c r="A313" s="165" t="s">
        <v>133</v>
      </c>
      <c r="B313" s="166" t="s">
        <v>324</v>
      </c>
      <c r="C313" s="167" t="s">
        <v>134</v>
      </c>
      <c r="D313" s="168">
        <v>0</v>
      </c>
      <c r="E313" s="169">
        <v>35.700000000000003</v>
      </c>
    </row>
    <row r="314" spans="1:5" x14ac:dyDescent="0.25">
      <c r="A314" s="165" t="s">
        <v>325</v>
      </c>
      <c r="B314" s="166" t="s">
        <v>324</v>
      </c>
      <c r="C314" s="167" t="s">
        <v>134</v>
      </c>
      <c r="D314" s="168">
        <v>505</v>
      </c>
      <c r="E314" s="169">
        <v>35.700000000000003</v>
      </c>
    </row>
    <row r="315" spans="1:5" ht="141.75" x14ac:dyDescent="0.25">
      <c r="A315" s="165" t="s">
        <v>205</v>
      </c>
      <c r="B315" s="166" t="s">
        <v>326</v>
      </c>
      <c r="C315" s="167" t="s">
        <v>126</v>
      </c>
      <c r="D315" s="168">
        <v>0</v>
      </c>
      <c r="E315" s="169">
        <v>9269.1</v>
      </c>
    </row>
    <row r="316" spans="1:5" ht="63" x14ac:dyDescent="0.25">
      <c r="A316" s="165" t="s">
        <v>147</v>
      </c>
      <c r="B316" s="166" t="s">
        <v>326</v>
      </c>
      <c r="C316" s="167" t="s">
        <v>148</v>
      </c>
      <c r="D316" s="168">
        <v>0</v>
      </c>
      <c r="E316" s="169">
        <v>9269.1</v>
      </c>
    </row>
    <row r="317" spans="1:5" x14ac:dyDescent="0.25">
      <c r="A317" s="165" t="s">
        <v>325</v>
      </c>
      <c r="B317" s="166" t="s">
        <v>326</v>
      </c>
      <c r="C317" s="167" t="s">
        <v>148</v>
      </c>
      <c r="D317" s="168">
        <v>505</v>
      </c>
      <c r="E317" s="169">
        <v>9269.1</v>
      </c>
    </row>
    <row r="318" spans="1:5" ht="31.5" x14ac:dyDescent="0.25">
      <c r="A318" s="165" t="s">
        <v>327</v>
      </c>
      <c r="B318" s="166" t="s">
        <v>328</v>
      </c>
      <c r="C318" s="167" t="s">
        <v>126</v>
      </c>
      <c r="D318" s="168">
        <v>0</v>
      </c>
      <c r="E318" s="169">
        <v>12015.9</v>
      </c>
    </row>
    <row r="319" spans="1:5" ht="47.25" x14ac:dyDescent="0.25">
      <c r="A319" s="165" t="s">
        <v>329</v>
      </c>
      <c r="B319" s="166" t="s">
        <v>330</v>
      </c>
      <c r="C319" s="167" t="s">
        <v>126</v>
      </c>
      <c r="D319" s="168">
        <v>0</v>
      </c>
      <c r="E319" s="169">
        <v>12015.9</v>
      </c>
    </row>
    <row r="320" spans="1:5" ht="63" x14ac:dyDescent="0.25">
      <c r="A320" s="165" t="s">
        <v>147</v>
      </c>
      <c r="B320" s="166" t="s">
        <v>330</v>
      </c>
      <c r="C320" s="167" t="s">
        <v>148</v>
      </c>
      <c r="D320" s="168">
        <v>0</v>
      </c>
      <c r="E320" s="169">
        <v>1128</v>
      </c>
    </row>
    <row r="321" spans="1:5" x14ac:dyDescent="0.25">
      <c r="A321" s="165" t="s">
        <v>325</v>
      </c>
      <c r="B321" s="166" t="s">
        <v>330</v>
      </c>
      <c r="C321" s="167" t="s">
        <v>148</v>
      </c>
      <c r="D321" s="168">
        <v>505</v>
      </c>
      <c r="E321" s="169">
        <v>1128</v>
      </c>
    </row>
    <row r="322" spans="1:5" ht="31.5" x14ac:dyDescent="0.25">
      <c r="A322" s="165" t="s">
        <v>133</v>
      </c>
      <c r="B322" s="166" t="s">
        <v>330</v>
      </c>
      <c r="C322" s="167" t="s">
        <v>134</v>
      </c>
      <c r="D322" s="168">
        <v>0</v>
      </c>
      <c r="E322" s="169">
        <v>56.4</v>
      </c>
    </row>
    <row r="323" spans="1:5" x14ac:dyDescent="0.25">
      <c r="A323" s="165" t="s">
        <v>325</v>
      </c>
      <c r="B323" s="166" t="s">
        <v>330</v>
      </c>
      <c r="C323" s="167" t="s">
        <v>134</v>
      </c>
      <c r="D323" s="168">
        <v>505</v>
      </c>
      <c r="E323" s="169">
        <v>56.4</v>
      </c>
    </row>
    <row r="324" spans="1:5" x14ac:dyDescent="0.25">
      <c r="A324" s="165" t="s">
        <v>181</v>
      </c>
      <c r="B324" s="166" t="s">
        <v>330</v>
      </c>
      <c r="C324" s="167" t="s">
        <v>182</v>
      </c>
      <c r="D324" s="168">
        <v>0</v>
      </c>
      <c r="E324" s="169">
        <v>10831.5</v>
      </c>
    </row>
    <row r="325" spans="1:5" x14ac:dyDescent="0.25">
      <c r="A325" s="165" t="s">
        <v>331</v>
      </c>
      <c r="B325" s="166" t="s">
        <v>330</v>
      </c>
      <c r="C325" s="167" t="s">
        <v>182</v>
      </c>
      <c r="D325" s="168">
        <v>1003</v>
      </c>
      <c r="E325" s="169">
        <v>10831.5</v>
      </c>
    </row>
    <row r="326" spans="1:5" ht="47.25" x14ac:dyDescent="0.25">
      <c r="A326" s="165" t="s">
        <v>788</v>
      </c>
      <c r="B326" s="166" t="s">
        <v>789</v>
      </c>
      <c r="C326" s="167" t="s">
        <v>126</v>
      </c>
      <c r="D326" s="168">
        <v>0</v>
      </c>
      <c r="E326" s="169">
        <v>7118.9</v>
      </c>
    </row>
    <row r="327" spans="1:5" ht="31.5" x14ac:dyDescent="0.25">
      <c r="A327" s="165" t="s">
        <v>790</v>
      </c>
      <c r="B327" s="166" t="s">
        <v>791</v>
      </c>
      <c r="C327" s="167" t="s">
        <v>126</v>
      </c>
      <c r="D327" s="168">
        <v>0</v>
      </c>
      <c r="E327" s="169">
        <v>7118.9</v>
      </c>
    </row>
    <row r="328" spans="1:5" ht="31.5" x14ac:dyDescent="0.25">
      <c r="A328" s="165" t="s">
        <v>133</v>
      </c>
      <c r="B328" s="166" t="s">
        <v>791</v>
      </c>
      <c r="C328" s="167" t="s">
        <v>134</v>
      </c>
      <c r="D328" s="168">
        <v>0</v>
      </c>
      <c r="E328" s="169">
        <v>7118.9</v>
      </c>
    </row>
    <row r="329" spans="1:5" x14ac:dyDescent="0.25">
      <c r="A329" s="165" t="s">
        <v>792</v>
      </c>
      <c r="B329" s="166" t="s">
        <v>791</v>
      </c>
      <c r="C329" s="167" t="s">
        <v>134</v>
      </c>
      <c r="D329" s="168">
        <v>503</v>
      </c>
      <c r="E329" s="169">
        <v>7118.9</v>
      </c>
    </row>
    <row r="330" spans="1:5" ht="31.5" x14ac:dyDescent="0.25">
      <c r="A330" s="165" t="s">
        <v>332</v>
      </c>
      <c r="B330" s="166" t="s">
        <v>333</v>
      </c>
      <c r="C330" s="167" t="s">
        <v>126</v>
      </c>
      <c r="D330" s="168">
        <v>0</v>
      </c>
      <c r="E330" s="169">
        <v>570</v>
      </c>
    </row>
    <row r="331" spans="1:5" ht="31.5" x14ac:dyDescent="0.25">
      <c r="A331" s="165" t="s">
        <v>334</v>
      </c>
      <c r="B331" s="166" t="s">
        <v>335</v>
      </c>
      <c r="C331" s="167" t="s">
        <v>126</v>
      </c>
      <c r="D331" s="168">
        <v>0</v>
      </c>
      <c r="E331" s="169">
        <v>570</v>
      </c>
    </row>
    <row r="332" spans="1:5" ht="31.5" x14ac:dyDescent="0.25">
      <c r="A332" s="165" t="s">
        <v>336</v>
      </c>
      <c r="B332" s="166" t="s">
        <v>337</v>
      </c>
      <c r="C332" s="167" t="s">
        <v>126</v>
      </c>
      <c r="D332" s="168">
        <v>0</v>
      </c>
      <c r="E332" s="169">
        <v>570</v>
      </c>
    </row>
    <row r="333" spans="1:5" ht="31.5" x14ac:dyDescent="0.25">
      <c r="A333" s="165" t="s">
        <v>133</v>
      </c>
      <c r="B333" s="166" t="s">
        <v>337</v>
      </c>
      <c r="C333" s="167" t="s">
        <v>134</v>
      </c>
      <c r="D333" s="168">
        <v>0</v>
      </c>
      <c r="E333" s="169">
        <v>570</v>
      </c>
    </row>
    <row r="334" spans="1:5" x14ac:dyDescent="0.25">
      <c r="A334" s="165" t="s">
        <v>338</v>
      </c>
      <c r="B334" s="166" t="s">
        <v>337</v>
      </c>
      <c r="C334" s="167" t="s">
        <v>134</v>
      </c>
      <c r="D334" s="168">
        <v>412</v>
      </c>
      <c r="E334" s="169">
        <v>570</v>
      </c>
    </row>
    <row r="335" spans="1:5" s="164" customFormat="1" ht="31.5" customHeight="1" x14ac:dyDescent="0.25">
      <c r="A335" s="159" t="s">
        <v>339</v>
      </c>
      <c r="B335" s="160" t="s">
        <v>340</v>
      </c>
      <c r="C335" s="161" t="s">
        <v>126</v>
      </c>
      <c r="D335" s="162">
        <v>0</v>
      </c>
      <c r="E335" s="163">
        <v>176479.7</v>
      </c>
    </row>
    <row r="336" spans="1:5" ht="46.5" customHeight="1" x14ac:dyDescent="0.25">
      <c r="A336" s="165" t="s">
        <v>341</v>
      </c>
      <c r="B336" s="166" t="s">
        <v>342</v>
      </c>
      <c r="C336" s="167" t="s">
        <v>126</v>
      </c>
      <c r="D336" s="168">
        <v>0</v>
      </c>
      <c r="E336" s="169">
        <v>48203.4</v>
      </c>
    </row>
    <row r="337" spans="1:5" ht="63" x14ac:dyDescent="0.25">
      <c r="A337" s="165" t="s">
        <v>343</v>
      </c>
      <c r="B337" s="166" t="s">
        <v>344</v>
      </c>
      <c r="C337" s="167" t="s">
        <v>126</v>
      </c>
      <c r="D337" s="168">
        <v>0</v>
      </c>
      <c r="E337" s="169">
        <v>48203.4</v>
      </c>
    </row>
    <row r="338" spans="1:5" x14ac:dyDescent="0.25">
      <c r="A338" s="165" t="s">
        <v>138</v>
      </c>
      <c r="B338" s="166" t="s">
        <v>345</v>
      </c>
      <c r="C338" s="167" t="s">
        <v>126</v>
      </c>
      <c r="D338" s="168">
        <v>0</v>
      </c>
      <c r="E338" s="169">
        <v>68.099999999999994</v>
      </c>
    </row>
    <row r="339" spans="1:5" ht="31.5" x14ac:dyDescent="0.25">
      <c r="A339" s="165" t="s">
        <v>133</v>
      </c>
      <c r="B339" s="166" t="s">
        <v>345</v>
      </c>
      <c r="C339" s="167" t="s">
        <v>134</v>
      </c>
      <c r="D339" s="168">
        <v>0</v>
      </c>
      <c r="E339" s="169">
        <v>68.099999999999994</v>
      </c>
    </row>
    <row r="340" spans="1:5" ht="31.5" x14ac:dyDescent="0.25">
      <c r="A340" s="165" t="s">
        <v>140</v>
      </c>
      <c r="B340" s="166" t="s">
        <v>345</v>
      </c>
      <c r="C340" s="167" t="s">
        <v>134</v>
      </c>
      <c r="D340" s="168">
        <v>705</v>
      </c>
      <c r="E340" s="169">
        <v>68.099999999999994</v>
      </c>
    </row>
    <row r="341" spans="1:5" x14ac:dyDescent="0.25">
      <c r="A341" s="165" t="s">
        <v>274</v>
      </c>
      <c r="B341" s="166" t="s">
        <v>346</v>
      </c>
      <c r="C341" s="167" t="s">
        <v>126</v>
      </c>
      <c r="D341" s="168">
        <v>0</v>
      </c>
      <c r="E341" s="169">
        <v>3778.5</v>
      </c>
    </row>
    <row r="342" spans="1:5" ht="63" x14ac:dyDescent="0.25">
      <c r="A342" s="165" t="s">
        <v>147</v>
      </c>
      <c r="B342" s="166" t="s">
        <v>346</v>
      </c>
      <c r="C342" s="167" t="s">
        <v>148</v>
      </c>
      <c r="D342" s="168">
        <v>0</v>
      </c>
      <c r="E342" s="169">
        <v>1375.8</v>
      </c>
    </row>
    <row r="343" spans="1:5" ht="31.5" x14ac:dyDescent="0.25">
      <c r="A343" s="165" t="s">
        <v>347</v>
      </c>
      <c r="B343" s="166" t="s">
        <v>346</v>
      </c>
      <c r="C343" s="167" t="s">
        <v>148</v>
      </c>
      <c r="D343" s="168">
        <v>106</v>
      </c>
      <c r="E343" s="169">
        <v>1375.8</v>
      </c>
    </row>
    <row r="344" spans="1:5" ht="31.5" x14ac:dyDescent="0.25">
      <c r="A344" s="165" t="s">
        <v>133</v>
      </c>
      <c r="B344" s="166" t="s">
        <v>346</v>
      </c>
      <c r="C344" s="167" t="s">
        <v>134</v>
      </c>
      <c r="D344" s="168">
        <v>0</v>
      </c>
      <c r="E344" s="169">
        <v>2402.6999999999998</v>
      </c>
    </row>
    <row r="345" spans="1:5" ht="31.5" x14ac:dyDescent="0.25">
      <c r="A345" s="165" t="s">
        <v>347</v>
      </c>
      <c r="B345" s="166" t="s">
        <v>346</v>
      </c>
      <c r="C345" s="167" t="s">
        <v>134</v>
      </c>
      <c r="D345" s="168">
        <v>106</v>
      </c>
      <c r="E345" s="169">
        <v>2402.6999999999998</v>
      </c>
    </row>
    <row r="346" spans="1:5" x14ac:dyDescent="0.25">
      <c r="A346" s="165" t="s">
        <v>141</v>
      </c>
      <c r="B346" s="166" t="s">
        <v>348</v>
      </c>
      <c r="C346" s="167" t="s">
        <v>126</v>
      </c>
      <c r="D346" s="168">
        <v>0</v>
      </c>
      <c r="E346" s="169">
        <v>1308.4000000000001</v>
      </c>
    </row>
    <row r="347" spans="1:5" ht="31.5" x14ac:dyDescent="0.25">
      <c r="A347" s="165" t="s">
        <v>133</v>
      </c>
      <c r="B347" s="166" t="s">
        <v>348</v>
      </c>
      <c r="C347" s="167" t="s">
        <v>134</v>
      </c>
      <c r="D347" s="168">
        <v>0</v>
      </c>
      <c r="E347" s="169">
        <v>1308.4000000000001</v>
      </c>
    </row>
    <row r="348" spans="1:5" x14ac:dyDescent="0.25">
      <c r="A348" s="165" t="s">
        <v>294</v>
      </c>
      <c r="B348" s="166" t="s">
        <v>348</v>
      </c>
      <c r="C348" s="167" t="s">
        <v>134</v>
      </c>
      <c r="D348" s="168">
        <v>113</v>
      </c>
      <c r="E348" s="169">
        <v>1308.4000000000001</v>
      </c>
    </row>
    <row r="349" spans="1:5" ht="78.75" x14ac:dyDescent="0.25">
      <c r="A349" s="165" t="s">
        <v>349</v>
      </c>
      <c r="B349" s="166" t="s">
        <v>350</v>
      </c>
      <c r="C349" s="167" t="s">
        <v>126</v>
      </c>
      <c r="D349" s="168">
        <v>0</v>
      </c>
      <c r="E349" s="169">
        <v>47.8</v>
      </c>
    </row>
    <row r="350" spans="1:5" ht="63" x14ac:dyDescent="0.25">
      <c r="A350" s="165" t="s">
        <v>147</v>
      </c>
      <c r="B350" s="166" t="s">
        <v>350</v>
      </c>
      <c r="C350" s="167" t="s">
        <v>148</v>
      </c>
      <c r="D350" s="168">
        <v>0</v>
      </c>
      <c r="E350" s="169">
        <v>47.8</v>
      </c>
    </row>
    <row r="351" spans="1:5" ht="31.5" x14ac:dyDescent="0.25">
      <c r="A351" s="165" t="s">
        <v>347</v>
      </c>
      <c r="B351" s="166" t="s">
        <v>350</v>
      </c>
      <c r="C351" s="167" t="s">
        <v>148</v>
      </c>
      <c r="D351" s="168">
        <v>106</v>
      </c>
      <c r="E351" s="169">
        <v>47.8</v>
      </c>
    </row>
    <row r="352" spans="1:5" ht="141.75" x14ac:dyDescent="0.25">
      <c r="A352" s="165" t="s">
        <v>205</v>
      </c>
      <c r="B352" s="166" t="s">
        <v>351</v>
      </c>
      <c r="C352" s="167" t="s">
        <v>126</v>
      </c>
      <c r="D352" s="168">
        <v>0</v>
      </c>
      <c r="E352" s="169">
        <v>43000.6</v>
      </c>
    </row>
    <row r="353" spans="1:5" ht="63" x14ac:dyDescent="0.25">
      <c r="A353" s="165" t="s">
        <v>147</v>
      </c>
      <c r="B353" s="166" t="s">
        <v>351</v>
      </c>
      <c r="C353" s="167" t="s">
        <v>148</v>
      </c>
      <c r="D353" s="168">
        <v>0</v>
      </c>
      <c r="E353" s="169">
        <v>43000.6</v>
      </c>
    </row>
    <row r="354" spans="1:5" x14ac:dyDescent="0.25">
      <c r="A354" s="165" t="s">
        <v>294</v>
      </c>
      <c r="B354" s="166" t="s">
        <v>351</v>
      </c>
      <c r="C354" s="167" t="s">
        <v>148</v>
      </c>
      <c r="D354" s="168">
        <v>113</v>
      </c>
      <c r="E354" s="169">
        <v>30971.5</v>
      </c>
    </row>
    <row r="355" spans="1:5" ht="31.5" x14ac:dyDescent="0.25">
      <c r="A355" s="165" t="s">
        <v>347</v>
      </c>
      <c r="B355" s="166" t="s">
        <v>351</v>
      </c>
      <c r="C355" s="167" t="s">
        <v>148</v>
      </c>
      <c r="D355" s="168">
        <v>106</v>
      </c>
      <c r="E355" s="169">
        <v>12029.1</v>
      </c>
    </row>
    <row r="356" spans="1:5" ht="47.25" customHeight="1" x14ac:dyDescent="0.25">
      <c r="A356" s="165" t="s">
        <v>359</v>
      </c>
      <c r="B356" s="166" t="s">
        <v>360</v>
      </c>
      <c r="C356" s="167" t="s">
        <v>126</v>
      </c>
      <c r="D356" s="168">
        <v>0</v>
      </c>
      <c r="E356" s="169">
        <v>128276.3</v>
      </c>
    </row>
    <row r="357" spans="1:5" ht="31.5" x14ac:dyDescent="0.25">
      <c r="A357" s="165" t="s">
        <v>361</v>
      </c>
      <c r="B357" s="166" t="s">
        <v>362</v>
      </c>
      <c r="C357" s="167" t="s">
        <v>126</v>
      </c>
      <c r="D357" s="168">
        <v>0</v>
      </c>
      <c r="E357" s="169">
        <v>128276.3</v>
      </c>
    </row>
    <row r="358" spans="1:5" x14ac:dyDescent="0.25">
      <c r="A358" s="165" t="s">
        <v>363</v>
      </c>
      <c r="B358" s="166" t="s">
        <v>364</v>
      </c>
      <c r="C358" s="167" t="s">
        <v>126</v>
      </c>
      <c r="D358" s="168">
        <v>0</v>
      </c>
      <c r="E358" s="169">
        <v>13413.8</v>
      </c>
    </row>
    <row r="359" spans="1:5" x14ac:dyDescent="0.25">
      <c r="A359" s="165" t="s">
        <v>365</v>
      </c>
      <c r="B359" s="166" t="s">
        <v>364</v>
      </c>
      <c r="C359" s="167" t="s">
        <v>366</v>
      </c>
      <c r="D359" s="168">
        <v>0</v>
      </c>
      <c r="E359" s="169">
        <v>13413.8</v>
      </c>
    </row>
    <row r="360" spans="1:5" ht="31.5" x14ac:dyDescent="0.25">
      <c r="A360" s="165" t="s">
        <v>367</v>
      </c>
      <c r="B360" s="166" t="s">
        <v>364</v>
      </c>
      <c r="C360" s="167" t="s">
        <v>366</v>
      </c>
      <c r="D360" s="168">
        <v>1401</v>
      </c>
      <c r="E360" s="169">
        <v>13413.8</v>
      </c>
    </row>
    <row r="361" spans="1:5" ht="47.25" x14ac:dyDescent="0.25">
      <c r="A361" s="165" t="s">
        <v>368</v>
      </c>
      <c r="B361" s="166" t="s">
        <v>369</v>
      </c>
      <c r="C361" s="167" t="s">
        <v>126</v>
      </c>
      <c r="D361" s="168">
        <v>0</v>
      </c>
      <c r="E361" s="169">
        <v>7000</v>
      </c>
    </row>
    <row r="362" spans="1:5" x14ac:dyDescent="0.25">
      <c r="A362" s="165" t="s">
        <v>365</v>
      </c>
      <c r="B362" s="166" t="s">
        <v>369</v>
      </c>
      <c r="C362" s="167" t="s">
        <v>366</v>
      </c>
      <c r="D362" s="168">
        <v>0</v>
      </c>
      <c r="E362" s="169">
        <v>7000</v>
      </c>
    </row>
    <row r="363" spans="1:5" x14ac:dyDescent="0.25">
      <c r="A363" s="165" t="s">
        <v>370</v>
      </c>
      <c r="B363" s="166" t="s">
        <v>369</v>
      </c>
      <c r="C363" s="167" t="s">
        <v>366</v>
      </c>
      <c r="D363" s="168">
        <v>1403</v>
      </c>
      <c r="E363" s="169">
        <v>7000</v>
      </c>
    </row>
    <row r="364" spans="1:5" ht="62.25" customHeight="1" x14ac:dyDescent="0.25">
      <c r="A364" s="165" t="s">
        <v>349</v>
      </c>
      <c r="B364" s="166" t="s">
        <v>371</v>
      </c>
      <c r="C364" s="167" t="s">
        <v>126</v>
      </c>
      <c r="D364" s="168">
        <v>0</v>
      </c>
      <c r="E364" s="169">
        <v>107862.5</v>
      </c>
    </row>
    <row r="365" spans="1:5" x14ac:dyDescent="0.25">
      <c r="A365" s="165" t="s">
        <v>365</v>
      </c>
      <c r="B365" s="166" t="s">
        <v>371</v>
      </c>
      <c r="C365" s="167" t="s">
        <v>366</v>
      </c>
      <c r="D365" s="168">
        <v>0</v>
      </c>
      <c r="E365" s="169">
        <v>107862.5</v>
      </c>
    </row>
    <row r="366" spans="1:5" ht="31.5" x14ac:dyDescent="0.25">
      <c r="A366" s="165" t="s">
        <v>367</v>
      </c>
      <c r="B366" s="166" t="s">
        <v>371</v>
      </c>
      <c r="C366" s="167" t="s">
        <v>366</v>
      </c>
      <c r="D366" s="168">
        <v>1401</v>
      </c>
      <c r="E366" s="169">
        <v>107862.5</v>
      </c>
    </row>
    <row r="367" spans="1:5" s="164" customFormat="1" ht="31.5" customHeight="1" x14ac:dyDescent="0.25">
      <c r="A367" s="159" t="s">
        <v>372</v>
      </c>
      <c r="B367" s="160" t="s">
        <v>373</v>
      </c>
      <c r="C367" s="161" t="s">
        <v>126</v>
      </c>
      <c r="D367" s="162">
        <v>0</v>
      </c>
      <c r="E367" s="163">
        <v>49834.2</v>
      </c>
    </row>
    <row r="368" spans="1:5" ht="47.25" x14ac:dyDescent="0.25">
      <c r="A368" s="165" t="s">
        <v>374</v>
      </c>
      <c r="B368" s="166" t="s">
        <v>375</v>
      </c>
      <c r="C368" s="167" t="s">
        <v>126</v>
      </c>
      <c r="D368" s="168">
        <v>0</v>
      </c>
      <c r="E368" s="169">
        <v>896.7</v>
      </c>
    </row>
    <row r="369" spans="1:5" ht="31.5" x14ac:dyDescent="0.25">
      <c r="A369" s="165" t="s">
        <v>376</v>
      </c>
      <c r="B369" s="166" t="s">
        <v>377</v>
      </c>
      <c r="C369" s="167" t="s">
        <v>126</v>
      </c>
      <c r="D369" s="168">
        <v>0</v>
      </c>
      <c r="E369" s="169">
        <v>896.7</v>
      </c>
    </row>
    <row r="370" spans="1:5" x14ac:dyDescent="0.25">
      <c r="A370" s="165" t="s">
        <v>378</v>
      </c>
      <c r="B370" s="166" t="s">
        <v>379</v>
      </c>
      <c r="C370" s="167" t="s">
        <v>126</v>
      </c>
      <c r="D370" s="168">
        <v>0</v>
      </c>
      <c r="E370" s="169">
        <v>200</v>
      </c>
    </row>
    <row r="371" spans="1:5" ht="31.5" x14ac:dyDescent="0.25">
      <c r="A371" s="165" t="s">
        <v>133</v>
      </c>
      <c r="B371" s="166" t="s">
        <v>379</v>
      </c>
      <c r="C371" s="167" t="s">
        <v>134</v>
      </c>
      <c r="D371" s="168">
        <v>0</v>
      </c>
      <c r="E371" s="169">
        <v>200</v>
      </c>
    </row>
    <row r="372" spans="1:5" x14ac:dyDescent="0.25">
      <c r="A372" s="165" t="s">
        <v>294</v>
      </c>
      <c r="B372" s="166" t="s">
        <v>379</v>
      </c>
      <c r="C372" s="167" t="s">
        <v>134</v>
      </c>
      <c r="D372" s="168">
        <v>113</v>
      </c>
      <c r="E372" s="169">
        <v>200</v>
      </c>
    </row>
    <row r="373" spans="1:5" x14ac:dyDescent="0.25">
      <c r="A373" s="165" t="s">
        <v>380</v>
      </c>
      <c r="B373" s="166" t="s">
        <v>381</v>
      </c>
      <c r="C373" s="167" t="s">
        <v>126</v>
      </c>
      <c r="D373" s="168">
        <v>0</v>
      </c>
      <c r="E373" s="169">
        <v>200</v>
      </c>
    </row>
    <row r="374" spans="1:5" ht="31.5" x14ac:dyDescent="0.25">
      <c r="A374" s="165" t="s">
        <v>133</v>
      </c>
      <c r="B374" s="166" t="s">
        <v>381</v>
      </c>
      <c r="C374" s="167" t="s">
        <v>134</v>
      </c>
      <c r="D374" s="168">
        <v>0</v>
      </c>
      <c r="E374" s="169">
        <v>200</v>
      </c>
    </row>
    <row r="375" spans="1:5" x14ac:dyDescent="0.25">
      <c r="A375" s="165" t="s">
        <v>294</v>
      </c>
      <c r="B375" s="166" t="s">
        <v>381</v>
      </c>
      <c r="C375" s="167" t="s">
        <v>134</v>
      </c>
      <c r="D375" s="168">
        <v>113</v>
      </c>
      <c r="E375" s="169">
        <v>200</v>
      </c>
    </row>
    <row r="376" spans="1:5" ht="30.75" customHeight="1" x14ac:dyDescent="0.25">
      <c r="A376" s="165" t="s">
        <v>382</v>
      </c>
      <c r="B376" s="166" t="s">
        <v>383</v>
      </c>
      <c r="C376" s="167" t="s">
        <v>126</v>
      </c>
      <c r="D376" s="168">
        <v>0</v>
      </c>
      <c r="E376" s="169">
        <v>200</v>
      </c>
    </row>
    <row r="377" spans="1:5" ht="31.5" x14ac:dyDescent="0.25">
      <c r="A377" s="165" t="s">
        <v>133</v>
      </c>
      <c r="B377" s="166" t="s">
        <v>383</v>
      </c>
      <c r="C377" s="167" t="s">
        <v>134</v>
      </c>
      <c r="D377" s="168">
        <v>0</v>
      </c>
      <c r="E377" s="169">
        <v>200</v>
      </c>
    </row>
    <row r="378" spans="1:5" x14ac:dyDescent="0.25">
      <c r="A378" s="165" t="s">
        <v>338</v>
      </c>
      <c r="B378" s="166" t="s">
        <v>383</v>
      </c>
      <c r="C378" s="167" t="s">
        <v>134</v>
      </c>
      <c r="D378" s="168">
        <v>412</v>
      </c>
      <c r="E378" s="169">
        <v>200</v>
      </c>
    </row>
    <row r="379" spans="1:5" x14ac:dyDescent="0.25">
      <c r="A379" s="165" t="s">
        <v>384</v>
      </c>
      <c r="B379" s="166" t="s">
        <v>385</v>
      </c>
      <c r="C379" s="167" t="s">
        <v>126</v>
      </c>
      <c r="D379" s="168">
        <v>0</v>
      </c>
      <c r="E379" s="169">
        <v>292.8</v>
      </c>
    </row>
    <row r="380" spans="1:5" ht="31.5" x14ac:dyDescent="0.25">
      <c r="A380" s="165" t="s">
        <v>133</v>
      </c>
      <c r="B380" s="166" t="s">
        <v>385</v>
      </c>
      <c r="C380" s="167" t="s">
        <v>134</v>
      </c>
      <c r="D380" s="168">
        <v>0</v>
      </c>
      <c r="E380" s="169">
        <v>199.4</v>
      </c>
    </row>
    <row r="381" spans="1:5" x14ac:dyDescent="0.25">
      <c r="A381" s="165" t="s">
        <v>294</v>
      </c>
      <c r="B381" s="166" t="s">
        <v>385</v>
      </c>
      <c r="C381" s="167" t="s">
        <v>134</v>
      </c>
      <c r="D381" s="168">
        <v>113</v>
      </c>
      <c r="E381" s="169">
        <v>199.4</v>
      </c>
    </row>
    <row r="382" spans="1:5" x14ac:dyDescent="0.25">
      <c r="A382" s="165" t="s">
        <v>143</v>
      </c>
      <c r="B382" s="166" t="s">
        <v>385</v>
      </c>
      <c r="C382" s="167" t="s">
        <v>144</v>
      </c>
      <c r="D382" s="168">
        <v>0</v>
      </c>
      <c r="E382" s="169">
        <v>93.4</v>
      </c>
    </row>
    <row r="383" spans="1:5" x14ac:dyDescent="0.25">
      <c r="A383" s="165" t="s">
        <v>294</v>
      </c>
      <c r="B383" s="166" t="s">
        <v>385</v>
      </c>
      <c r="C383" s="167" t="s">
        <v>144</v>
      </c>
      <c r="D383" s="168">
        <v>113</v>
      </c>
      <c r="E383" s="169">
        <v>93.4</v>
      </c>
    </row>
    <row r="384" spans="1:5" ht="31.5" x14ac:dyDescent="0.25">
      <c r="A384" s="165" t="s">
        <v>386</v>
      </c>
      <c r="B384" s="166" t="s">
        <v>387</v>
      </c>
      <c r="C384" s="167" t="s">
        <v>126</v>
      </c>
      <c r="D384" s="168">
        <v>0</v>
      </c>
      <c r="E384" s="169">
        <v>3.9</v>
      </c>
    </row>
    <row r="385" spans="1:5" ht="31.5" x14ac:dyDescent="0.25">
      <c r="A385" s="165" t="s">
        <v>133</v>
      </c>
      <c r="B385" s="166" t="s">
        <v>387</v>
      </c>
      <c r="C385" s="167" t="s">
        <v>134</v>
      </c>
      <c r="D385" s="168">
        <v>0</v>
      </c>
      <c r="E385" s="169">
        <v>3.9</v>
      </c>
    </row>
    <row r="386" spans="1:5" x14ac:dyDescent="0.25">
      <c r="A386" s="165" t="s">
        <v>388</v>
      </c>
      <c r="B386" s="166" t="s">
        <v>387</v>
      </c>
      <c r="C386" s="167" t="s">
        <v>134</v>
      </c>
      <c r="D386" s="168">
        <v>501</v>
      </c>
      <c r="E386" s="169">
        <v>3.9</v>
      </c>
    </row>
    <row r="387" spans="1:5" ht="47.25" x14ac:dyDescent="0.25">
      <c r="A387" s="165" t="s">
        <v>389</v>
      </c>
      <c r="B387" s="166" t="s">
        <v>390</v>
      </c>
      <c r="C387" s="167" t="s">
        <v>126</v>
      </c>
      <c r="D387" s="168">
        <v>0</v>
      </c>
      <c r="E387" s="169">
        <v>43376.2</v>
      </c>
    </row>
    <row r="388" spans="1:5" ht="47.25" x14ac:dyDescent="0.25">
      <c r="A388" s="165" t="s">
        <v>391</v>
      </c>
      <c r="B388" s="166" t="s">
        <v>392</v>
      </c>
      <c r="C388" s="167" t="s">
        <v>126</v>
      </c>
      <c r="D388" s="168">
        <v>0</v>
      </c>
      <c r="E388" s="169">
        <v>39589.300000000003</v>
      </c>
    </row>
    <row r="389" spans="1:5" ht="18" customHeight="1" x14ac:dyDescent="0.25">
      <c r="A389" s="165" t="s">
        <v>393</v>
      </c>
      <c r="B389" s="166" t="s">
        <v>394</v>
      </c>
      <c r="C389" s="167" t="s">
        <v>126</v>
      </c>
      <c r="D389" s="168">
        <v>0</v>
      </c>
      <c r="E389" s="169">
        <v>5707.3</v>
      </c>
    </row>
    <row r="390" spans="1:5" ht="31.5" x14ac:dyDescent="0.25">
      <c r="A390" s="165" t="s">
        <v>395</v>
      </c>
      <c r="B390" s="166" t="s">
        <v>394</v>
      </c>
      <c r="C390" s="167" t="s">
        <v>396</v>
      </c>
      <c r="D390" s="168">
        <v>0</v>
      </c>
      <c r="E390" s="169">
        <v>5707.3</v>
      </c>
    </row>
    <row r="391" spans="1:5" x14ac:dyDescent="0.25">
      <c r="A391" s="165" t="s">
        <v>294</v>
      </c>
      <c r="B391" s="166" t="s">
        <v>394</v>
      </c>
      <c r="C391" s="167" t="s">
        <v>396</v>
      </c>
      <c r="D391" s="168">
        <v>113</v>
      </c>
      <c r="E391" s="169">
        <v>5707.3</v>
      </c>
    </row>
    <row r="392" spans="1:5" ht="31.5" x14ac:dyDescent="0.25">
      <c r="A392" s="165" t="s">
        <v>397</v>
      </c>
      <c r="B392" s="166" t="s">
        <v>398</v>
      </c>
      <c r="C392" s="167" t="s">
        <v>126</v>
      </c>
      <c r="D392" s="168">
        <v>0</v>
      </c>
      <c r="E392" s="169">
        <v>108.8</v>
      </c>
    </row>
    <row r="393" spans="1:5" ht="31.5" x14ac:dyDescent="0.25">
      <c r="A393" s="165" t="s">
        <v>395</v>
      </c>
      <c r="B393" s="166" t="s">
        <v>398</v>
      </c>
      <c r="C393" s="167" t="s">
        <v>396</v>
      </c>
      <c r="D393" s="168">
        <v>0</v>
      </c>
      <c r="E393" s="169">
        <v>108.8</v>
      </c>
    </row>
    <row r="394" spans="1:5" x14ac:dyDescent="0.25">
      <c r="A394" s="165" t="s">
        <v>294</v>
      </c>
      <c r="B394" s="166" t="s">
        <v>398</v>
      </c>
      <c r="C394" s="167" t="s">
        <v>396</v>
      </c>
      <c r="D394" s="168">
        <v>113</v>
      </c>
      <c r="E394" s="169">
        <v>108.8</v>
      </c>
    </row>
    <row r="395" spans="1:5" ht="141.75" x14ac:dyDescent="0.25">
      <c r="A395" s="165" t="s">
        <v>205</v>
      </c>
      <c r="B395" s="166" t="s">
        <v>399</v>
      </c>
      <c r="C395" s="167" t="s">
        <v>126</v>
      </c>
      <c r="D395" s="168">
        <v>0</v>
      </c>
      <c r="E395" s="169">
        <v>33773.199999999997</v>
      </c>
    </row>
    <row r="396" spans="1:5" ht="31.5" x14ac:dyDescent="0.25">
      <c r="A396" s="165" t="s">
        <v>395</v>
      </c>
      <c r="B396" s="166" t="s">
        <v>399</v>
      </c>
      <c r="C396" s="167" t="s">
        <v>396</v>
      </c>
      <c r="D396" s="168">
        <v>0</v>
      </c>
      <c r="E396" s="169">
        <v>33773.199999999997</v>
      </c>
    </row>
    <row r="397" spans="1:5" x14ac:dyDescent="0.25">
      <c r="A397" s="165" t="s">
        <v>294</v>
      </c>
      <c r="B397" s="166" t="s">
        <v>399</v>
      </c>
      <c r="C397" s="167" t="s">
        <v>396</v>
      </c>
      <c r="D397" s="168">
        <v>113</v>
      </c>
      <c r="E397" s="169">
        <v>33773.199999999997</v>
      </c>
    </row>
    <row r="398" spans="1:5" ht="47.25" x14ac:dyDescent="0.25">
      <c r="A398" s="165" t="s">
        <v>400</v>
      </c>
      <c r="B398" s="166" t="s">
        <v>401</v>
      </c>
      <c r="C398" s="167" t="s">
        <v>126</v>
      </c>
      <c r="D398" s="168">
        <v>0</v>
      </c>
      <c r="E398" s="169">
        <v>3618</v>
      </c>
    </row>
    <row r="399" spans="1:5" ht="31.5" x14ac:dyDescent="0.25">
      <c r="A399" s="165" t="s">
        <v>402</v>
      </c>
      <c r="B399" s="166" t="s">
        <v>403</v>
      </c>
      <c r="C399" s="167" t="s">
        <v>126</v>
      </c>
      <c r="D399" s="168">
        <v>0</v>
      </c>
      <c r="E399" s="169">
        <v>3618</v>
      </c>
    </row>
    <row r="400" spans="1:5" x14ac:dyDescent="0.25">
      <c r="A400" s="165" t="s">
        <v>143</v>
      </c>
      <c r="B400" s="166" t="s">
        <v>403</v>
      </c>
      <c r="C400" s="167" t="s">
        <v>144</v>
      </c>
      <c r="D400" s="168">
        <v>0</v>
      </c>
      <c r="E400" s="169">
        <v>3618</v>
      </c>
    </row>
    <row r="401" spans="1:5" x14ac:dyDescent="0.25">
      <c r="A401" s="165" t="s">
        <v>404</v>
      </c>
      <c r="B401" s="166" t="s">
        <v>403</v>
      </c>
      <c r="C401" s="167" t="s">
        <v>144</v>
      </c>
      <c r="D401" s="168">
        <v>1202</v>
      </c>
      <c r="E401" s="169">
        <v>3618</v>
      </c>
    </row>
    <row r="402" spans="1:5" ht="31.5" x14ac:dyDescent="0.25">
      <c r="A402" s="165" t="s">
        <v>793</v>
      </c>
      <c r="B402" s="166" t="s">
        <v>794</v>
      </c>
      <c r="C402" s="167" t="s">
        <v>126</v>
      </c>
      <c r="D402" s="168">
        <v>0</v>
      </c>
      <c r="E402" s="169">
        <v>168.9</v>
      </c>
    </row>
    <row r="403" spans="1:5" x14ac:dyDescent="0.25">
      <c r="A403" s="165" t="s">
        <v>795</v>
      </c>
      <c r="B403" s="166" t="s">
        <v>796</v>
      </c>
      <c r="C403" s="167" t="s">
        <v>126</v>
      </c>
      <c r="D403" s="168">
        <v>0</v>
      </c>
      <c r="E403" s="169">
        <v>168.9</v>
      </c>
    </row>
    <row r="404" spans="1:5" x14ac:dyDescent="0.25">
      <c r="A404" s="165" t="s">
        <v>143</v>
      </c>
      <c r="B404" s="166" t="s">
        <v>796</v>
      </c>
      <c r="C404" s="167" t="s">
        <v>144</v>
      </c>
      <c r="D404" s="168">
        <v>0</v>
      </c>
      <c r="E404" s="169">
        <v>168.9</v>
      </c>
    </row>
    <row r="405" spans="1:5" x14ac:dyDescent="0.25">
      <c r="A405" s="165" t="s">
        <v>294</v>
      </c>
      <c r="B405" s="166" t="s">
        <v>796</v>
      </c>
      <c r="C405" s="167" t="s">
        <v>144</v>
      </c>
      <c r="D405" s="168">
        <v>113</v>
      </c>
      <c r="E405" s="169">
        <v>168.9</v>
      </c>
    </row>
    <row r="406" spans="1:5" ht="47.25" x14ac:dyDescent="0.25">
      <c r="A406" s="165" t="s">
        <v>405</v>
      </c>
      <c r="B406" s="166" t="s">
        <v>406</v>
      </c>
      <c r="C406" s="167" t="s">
        <v>126</v>
      </c>
      <c r="D406" s="168">
        <v>0</v>
      </c>
      <c r="E406" s="169">
        <v>5561.3</v>
      </c>
    </row>
    <row r="407" spans="1:5" ht="18.75" customHeight="1" x14ac:dyDescent="0.25">
      <c r="A407" s="165" t="s">
        <v>407</v>
      </c>
      <c r="B407" s="166" t="s">
        <v>408</v>
      </c>
      <c r="C407" s="167" t="s">
        <v>126</v>
      </c>
      <c r="D407" s="168">
        <v>0</v>
      </c>
      <c r="E407" s="169">
        <v>5561.3</v>
      </c>
    </row>
    <row r="408" spans="1:5" x14ac:dyDescent="0.25">
      <c r="A408" s="165" t="s">
        <v>138</v>
      </c>
      <c r="B408" s="166" t="s">
        <v>409</v>
      </c>
      <c r="C408" s="167" t="s">
        <v>126</v>
      </c>
      <c r="D408" s="168">
        <v>0</v>
      </c>
      <c r="E408" s="169">
        <v>15</v>
      </c>
    </row>
    <row r="409" spans="1:5" ht="31.5" x14ac:dyDescent="0.25">
      <c r="A409" s="165" t="s">
        <v>133</v>
      </c>
      <c r="B409" s="166" t="s">
        <v>409</v>
      </c>
      <c r="C409" s="167" t="s">
        <v>134</v>
      </c>
      <c r="D409" s="168">
        <v>0</v>
      </c>
      <c r="E409" s="169">
        <v>15</v>
      </c>
    </row>
    <row r="410" spans="1:5" ht="31.5" x14ac:dyDescent="0.25">
      <c r="A410" s="165" t="s">
        <v>140</v>
      </c>
      <c r="B410" s="166" t="s">
        <v>409</v>
      </c>
      <c r="C410" s="167" t="s">
        <v>134</v>
      </c>
      <c r="D410" s="168">
        <v>705</v>
      </c>
      <c r="E410" s="169">
        <v>15</v>
      </c>
    </row>
    <row r="411" spans="1:5" x14ac:dyDescent="0.25">
      <c r="A411" s="165" t="s">
        <v>216</v>
      </c>
      <c r="B411" s="166" t="s">
        <v>410</v>
      </c>
      <c r="C411" s="167" t="s">
        <v>126</v>
      </c>
      <c r="D411" s="168">
        <v>0</v>
      </c>
      <c r="E411" s="169">
        <v>121.6</v>
      </c>
    </row>
    <row r="412" spans="1:5" ht="63" x14ac:dyDescent="0.25">
      <c r="A412" s="165" t="s">
        <v>147</v>
      </c>
      <c r="B412" s="166" t="s">
        <v>410</v>
      </c>
      <c r="C412" s="167" t="s">
        <v>148</v>
      </c>
      <c r="D412" s="168">
        <v>0</v>
      </c>
      <c r="E412" s="169">
        <v>1.3</v>
      </c>
    </row>
    <row r="413" spans="1:5" x14ac:dyDescent="0.25">
      <c r="A413" s="165" t="s">
        <v>294</v>
      </c>
      <c r="B413" s="166" t="s">
        <v>410</v>
      </c>
      <c r="C413" s="167" t="s">
        <v>148</v>
      </c>
      <c r="D413" s="168">
        <v>113</v>
      </c>
      <c r="E413" s="169">
        <v>1.3</v>
      </c>
    </row>
    <row r="414" spans="1:5" ht="31.5" x14ac:dyDescent="0.25">
      <c r="A414" s="165" t="s">
        <v>133</v>
      </c>
      <c r="B414" s="166" t="s">
        <v>410</v>
      </c>
      <c r="C414" s="167" t="s">
        <v>134</v>
      </c>
      <c r="D414" s="168">
        <v>0</v>
      </c>
      <c r="E414" s="169">
        <v>120.3</v>
      </c>
    </row>
    <row r="415" spans="1:5" x14ac:dyDescent="0.25">
      <c r="A415" s="165" t="s">
        <v>294</v>
      </c>
      <c r="B415" s="166" t="s">
        <v>410</v>
      </c>
      <c r="C415" s="167" t="s">
        <v>134</v>
      </c>
      <c r="D415" s="168">
        <v>113</v>
      </c>
      <c r="E415" s="169">
        <v>120.3</v>
      </c>
    </row>
    <row r="416" spans="1:5" ht="141.75" x14ac:dyDescent="0.25">
      <c r="A416" s="165" t="s">
        <v>205</v>
      </c>
      <c r="B416" s="166" t="s">
        <v>411</v>
      </c>
      <c r="C416" s="167" t="s">
        <v>126</v>
      </c>
      <c r="D416" s="168">
        <v>0</v>
      </c>
      <c r="E416" s="169">
        <v>5424.7</v>
      </c>
    </row>
    <row r="417" spans="1:5" ht="63" x14ac:dyDescent="0.25">
      <c r="A417" s="165" t="s">
        <v>147</v>
      </c>
      <c r="B417" s="166" t="s">
        <v>411</v>
      </c>
      <c r="C417" s="167" t="s">
        <v>148</v>
      </c>
      <c r="D417" s="168">
        <v>0</v>
      </c>
      <c r="E417" s="169">
        <v>5424.7</v>
      </c>
    </row>
    <row r="418" spans="1:5" x14ac:dyDescent="0.25">
      <c r="A418" s="165" t="s">
        <v>294</v>
      </c>
      <c r="B418" s="166" t="s">
        <v>411</v>
      </c>
      <c r="C418" s="167" t="s">
        <v>148</v>
      </c>
      <c r="D418" s="168">
        <v>113</v>
      </c>
      <c r="E418" s="169">
        <v>5424.7</v>
      </c>
    </row>
    <row r="419" spans="1:5" s="164" customFormat="1" ht="31.5" x14ac:dyDescent="0.25">
      <c r="A419" s="159" t="s">
        <v>412</v>
      </c>
      <c r="B419" s="160" t="s">
        <v>413</v>
      </c>
      <c r="C419" s="161" t="s">
        <v>126</v>
      </c>
      <c r="D419" s="162">
        <v>0</v>
      </c>
      <c r="E419" s="163">
        <v>69990.3</v>
      </c>
    </row>
    <row r="420" spans="1:5" ht="31.5" x14ac:dyDescent="0.25">
      <c r="A420" s="165" t="s">
        <v>414</v>
      </c>
      <c r="B420" s="166" t="s">
        <v>415</v>
      </c>
      <c r="C420" s="167" t="s">
        <v>126</v>
      </c>
      <c r="D420" s="168">
        <v>0</v>
      </c>
      <c r="E420" s="169">
        <v>69980.3</v>
      </c>
    </row>
    <row r="421" spans="1:5" ht="47.25" x14ac:dyDescent="0.25">
      <c r="A421" s="165" t="s">
        <v>416</v>
      </c>
      <c r="B421" s="166" t="s">
        <v>417</v>
      </c>
      <c r="C421" s="167" t="s">
        <v>126</v>
      </c>
      <c r="D421" s="168">
        <v>0</v>
      </c>
      <c r="E421" s="169">
        <v>155.1</v>
      </c>
    </row>
    <row r="422" spans="1:5" ht="31.5" x14ac:dyDescent="0.25">
      <c r="A422" s="165" t="s">
        <v>420</v>
      </c>
      <c r="B422" s="166" t="s">
        <v>421</v>
      </c>
      <c r="C422" s="167" t="s">
        <v>126</v>
      </c>
      <c r="D422" s="168">
        <v>0</v>
      </c>
      <c r="E422" s="169">
        <v>144.1</v>
      </c>
    </row>
    <row r="423" spans="1:5" ht="31.5" x14ac:dyDescent="0.25">
      <c r="A423" s="165" t="s">
        <v>133</v>
      </c>
      <c r="B423" s="166" t="s">
        <v>421</v>
      </c>
      <c r="C423" s="167" t="s">
        <v>134</v>
      </c>
      <c r="D423" s="168">
        <v>0</v>
      </c>
      <c r="E423" s="169">
        <v>144.1</v>
      </c>
    </row>
    <row r="424" spans="1:5" ht="31.5" x14ac:dyDescent="0.25">
      <c r="A424" s="165" t="s">
        <v>140</v>
      </c>
      <c r="B424" s="166" t="s">
        <v>421</v>
      </c>
      <c r="C424" s="167" t="s">
        <v>134</v>
      </c>
      <c r="D424" s="168">
        <v>705</v>
      </c>
      <c r="E424" s="169">
        <v>144.1</v>
      </c>
    </row>
    <row r="425" spans="1:5" ht="30.75" customHeight="1" x14ac:dyDescent="0.25">
      <c r="A425" s="165" t="s">
        <v>422</v>
      </c>
      <c r="B425" s="166" t="s">
        <v>423</v>
      </c>
      <c r="C425" s="167" t="s">
        <v>126</v>
      </c>
      <c r="D425" s="168">
        <v>0</v>
      </c>
      <c r="E425" s="169">
        <v>11</v>
      </c>
    </row>
    <row r="426" spans="1:5" ht="31.5" x14ac:dyDescent="0.25">
      <c r="A426" s="165" t="s">
        <v>133</v>
      </c>
      <c r="B426" s="166" t="s">
        <v>423</v>
      </c>
      <c r="C426" s="167" t="s">
        <v>134</v>
      </c>
      <c r="D426" s="168">
        <v>0</v>
      </c>
      <c r="E426" s="169">
        <v>11</v>
      </c>
    </row>
    <row r="427" spans="1:5" ht="31.5" x14ac:dyDescent="0.25">
      <c r="A427" s="165" t="s">
        <v>140</v>
      </c>
      <c r="B427" s="166" t="s">
        <v>423</v>
      </c>
      <c r="C427" s="167" t="s">
        <v>134</v>
      </c>
      <c r="D427" s="168">
        <v>705</v>
      </c>
      <c r="E427" s="169">
        <v>11</v>
      </c>
    </row>
    <row r="428" spans="1:5" ht="31.5" x14ac:dyDescent="0.25">
      <c r="A428" s="165" t="s">
        <v>424</v>
      </c>
      <c r="B428" s="166" t="s">
        <v>425</v>
      </c>
      <c r="C428" s="167" t="s">
        <v>126</v>
      </c>
      <c r="D428" s="168">
        <v>0</v>
      </c>
      <c r="E428" s="169">
        <v>6985.3</v>
      </c>
    </row>
    <row r="429" spans="1:5" ht="77.25" customHeight="1" x14ac:dyDescent="0.25">
      <c r="A429" s="165" t="s">
        <v>426</v>
      </c>
      <c r="B429" s="166" t="s">
        <v>427</v>
      </c>
      <c r="C429" s="167" t="s">
        <v>126</v>
      </c>
      <c r="D429" s="168">
        <v>0</v>
      </c>
      <c r="E429" s="169">
        <v>6985.3</v>
      </c>
    </row>
    <row r="430" spans="1:5" x14ac:dyDescent="0.25">
      <c r="A430" s="165" t="s">
        <v>181</v>
      </c>
      <c r="B430" s="166" t="s">
        <v>427</v>
      </c>
      <c r="C430" s="167" t="s">
        <v>182</v>
      </c>
      <c r="D430" s="168">
        <v>0</v>
      </c>
      <c r="E430" s="169">
        <v>6985.3</v>
      </c>
    </row>
    <row r="431" spans="1:5" x14ac:dyDescent="0.25">
      <c r="A431" s="165" t="s">
        <v>428</v>
      </c>
      <c r="B431" s="166" t="s">
        <v>427</v>
      </c>
      <c r="C431" s="167" t="s">
        <v>182</v>
      </c>
      <c r="D431" s="168">
        <v>1001</v>
      </c>
      <c r="E431" s="169">
        <v>6985.3</v>
      </c>
    </row>
    <row r="432" spans="1:5" ht="31.5" x14ac:dyDescent="0.25">
      <c r="A432" s="165" t="s">
        <v>429</v>
      </c>
      <c r="B432" s="166" t="s">
        <v>430</v>
      </c>
      <c r="C432" s="167" t="s">
        <v>126</v>
      </c>
      <c r="D432" s="168">
        <v>0</v>
      </c>
      <c r="E432" s="169">
        <v>1268.5</v>
      </c>
    </row>
    <row r="433" spans="1:5" ht="63" x14ac:dyDescent="0.25">
      <c r="A433" s="165" t="s">
        <v>431</v>
      </c>
      <c r="B433" s="166" t="s">
        <v>432</v>
      </c>
      <c r="C433" s="167" t="s">
        <v>126</v>
      </c>
      <c r="D433" s="168">
        <v>0</v>
      </c>
      <c r="E433" s="169">
        <v>1265.5</v>
      </c>
    </row>
    <row r="434" spans="1:5" x14ac:dyDescent="0.25">
      <c r="A434" s="165" t="s">
        <v>181</v>
      </c>
      <c r="B434" s="166" t="s">
        <v>432</v>
      </c>
      <c r="C434" s="167" t="s">
        <v>182</v>
      </c>
      <c r="D434" s="168">
        <v>0</v>
      </c>
      <c r="E434" s="169">
        <v>1265.5</v>
      </c>
    </row>
    <row r="435" spans="1:5" x14ac:dyDescent="0.25">
      <c r="A435" s="165" t="s">
        <v>294</v>
      </c>
      <c r="B435" s="166" t="s">
        <v>432</v>
      </c>
      <c r="C435" s="167" t="s">
        <v>182</v>
      </c>
      <c r="D435" s="168">
        <v>113</v>
      </c>
      <c r="E435" s="169">
        <v>1265.5</v>
      </c>
    </row>
    <row r="436" spans="1:5" ht="31.5" x14ac:dyDescent="0.25">
      <c r="A436" s="165" t="s">
        <v>433</v>
      </c>
      <c r="B436" s="166" t="s">
        <v>434</v>
      </c>
      <c r="C436" s="167" t="s">
        <v>126</v>
      </c>
      <c r="D436" s="168">
        <v>0</v>
      </c>
      <c r="E436" s="169">
        <v>3</v>
      </c>
    </row>
    <row r="437" spans="1:5" x14ac:dyDescent="0.25">
      <c r="A437" s="165" t="s">
        <v>181</v>
      </c>
      <c r="B437" s="166" t="s">
        <v>434</v>
      </c>
      <c r="C437" s="167" t="s">
        <v>182</v>
      </c>
      <c r="D437" s="168">
        <v>0</v>
      </c>
      <c r="E437" s="169">
        <v>3</v>
      </c>
    </row>
    <row r="438" spans="1:5" x14ac:dyDescent="0.25">
      <c r="A438" s="165" t="s">
        <v>294</v>
      </c>
      <c r="B438" s="166" t="s">
        <v>434</v>
      </c>
      <c r="C438" s="167" t="s">
        <v>182</v>
      </c>
      <c r="D438" s="168">
        <v>113</v>
      </c>
      <c r="E438" s="169">
        <v>3</v>
      </c>
    </row>
    <row r="439" spans="1:5" x14ac:dyDescent="0.25">
      <c r="A439" s="165" t="s">
        <v>435</v>
      </c>
      <c r="B439" s="166" t="s">
        <v>436</v>
      </c>
      <c r="C439" s="167" t="s">
        <v>126</v>
      </c>
      <c r="D439" s="168">
        <v>0</v>
      </c>
      <c r="E439" s="169">
        <v>233</v>
      </c>
    </row>
    <row r="440" spans="1:5" ht="31.5" x14ac:dyDescent="0.25">
      <c r="A440" s="165" t="s">
        <v>437</v>
      </c>
      <c r="B440" s="166" t="s">
        <v>438</v>
      </c>
      <c r="C440" s="167" t="s">
        <v>126</v>
      </c>
      <c r="D440" s="168">
        <v>0</v>
      </c>
      <c r="E440" s="169">
        <v>233</v>
      </c>
    </row>
    <row r="441" spans="1:5" x14ac:dyDescent="0.25">
      <c r="A441" s="165" t="s">
        <v>143</v>
      </c>
      <c r="B441" s="166" t="s">
        <v>438</v>
      </c>
      <c r="C441" s="167" t="s">
        <v>144</v>
      </c>
      <c r="D441" s="168">
        <v>0</v>
      </c>
      <c r="E441" s="169">
        <v>233</v>
      </c>
    </row>
    <row r="442" spans="1:5" x14ac:dyDescent="0.25">
      <c r="A442" s="165" t="s">
        <v>294</v>
      </c>
      <c r="B442" s="166" t="s">
        <v>438</v>
      </c>
      <c r="C442" s="167" t="s">
        <v>144</v>
      </c>
      <c r="D442" s="168">
        <v>113</v>
      </c>
      <c r="E442" s="169">
        <v>233</v>
      </c>
    </row>
    <row r="443" spans="1:5" ht="31.5" x14ac:dyDescent="0.25">
      <c r="A443" s="165" t="s">
        <v>439</v>
      </c>
      <c r="B443" s="166" t="s">
        <v>440</v>
      </c>
      <c r="C443" s="167" t="s">
        <v>126</v>
      </c>
      <c r="D443" s="168">
        <v>0</v>
      </c>
      <c r="E443" s="169">
        <v>52752.6</v>
      </c>
    </row>
    <row r="444" spans="1:5" x14ac:dyDescent="0.25">
      <c r="A444" s="165" t="s">
        <v>216</v>
      </c>
      <c r="B444" s="166" t="s">
        <v>441</v>
      </c>
      <c r="C444" s="167" t="s">
        <v>126</v>
      </c>
      <c r="D444" s="168">
        <v>0</v>
      </c>
      <c r="E444" s="169">
        <v>2765.4</v>
      </c>
    </row>
    <row r="445" spans="1:5" ht="63" x14ac:dyDescent="0.25">
      <c r="A445" s="165" t="s">
        <v>147</v>
      </c>
      <c r="B445" s="166" t="s">
        <v>441</v>
      </c>
      <c r="C445" s="167" t="s">
        <v>148</v>
      </c>
      <c r="D445" s="168">
        <v>0</v>
      </c>
      <c r="E445" s="169">
        <v>42.6</v>
      </c>
    </row>
    <row r="446" spans="1:5" ht="47.25" x14ac:dyDescent="0.25">
      <c r="A446" s="165" t="s">
        <v>319</v>
      </c>
      <c r="B446" s="166" t="s">
        <v>441</v>
      </c>
      <c r="C446" s="167" t="s">
        <v>148</v>
      </c>
      <c r="D446" s="168">
        <v>104</v>
      </c>
      <c r="E446" s="169">
        <v>42.6</v>
      </c>
    </row>
    <row r="447" spans="1:5" ht="31.5" x14ac:dyDescent="0.25">
      <c r="A447" s="165" t="s">
        <v>133</v>
      </c>
      <c r="B447" s="166" t="s">
        <v>441</v>
      </c>
      <c r="C447" s="167" t="s">
        <v>134</v>
      </c>
      <c r="D447" s="168">
        <v>0</v>
      </c>
      <c r="E447" s="169">
        <v>2681</v>
      </c>
    </row>
    <row r="448" spans="1:5" ht="47.25" x14ac:dyDescent="0.25">
      <c r="A448" s="165" t="s">
        <v>319</v>
      </c>
      <c r="B448" s="166" t="s">
        <v>441</v>
      </c>
      <c r="C448" s="167" t="s">
        <v>134</v>
      </c>
      <c r="D448" s="168">
        <v>104</v>
      </c>
      <c r="E448" s="169">
        <v>2681</v>
      </c>
    </row>
    <row r="449" spans="1:5" x14ac:dyDescent="0.25">
      <c r="A449" s="165" t="s">
        <v>181</v>
      </c>
      <c r="B449" s="166" t="s">
        <v>441</v>
      </c>
      <c r="C449" s="167" t="s">
        <v>182</v>
      </c>
      <c r="D449" s="168">
        <v>0</v>
      </c>
      <c r="E449" s="169">
        <v>25</v>
      </c>
    </row>
    <row r="450" spans="1:5" ht="47.25" x14ac:dyDescent="0.25">
      <c r="A450" s="165" t="s">
        <v>319</v>
      </c>
      <c r="B450" s="166" t="s">
        <v>441</v>
      </c>
      <c r="C450" s="167" t="s">
        <v>182</v>
      </c>
      <c r="D450" s="168">
        <v>104</v>
      </c>
      <c r="E450" s="169">
        <v>25</v>
      </c>
    </row>
    <row r="451" spans="1:5" x14ac:dyDescent="0.25">
      <c r="A451" s="165" t="s">
        <v>143</v>
      </c>
      <c r="B451" s="166" t="s">
        <v>441</v>
      </c>
      <c r="C451" s="167" t="s">
        <v>144</v>
      </c>
      <c r="D451" s="168">
        <v>0</v>
      </c>
      <c r="E451" s="169">
        <v>16.8</v>
      </c>
    </row>
    <row r="452" spans="1:5" ht="47.25" x14ac:dyDescent="0.25">
      <c r="A452" s="165" t="s">
        <v>319</v>
      </c>
      <c r="B452" s="166" t="s">
        <v>441</v>
      </c>
      <c r="C452" s="167" t="s">
        <v>144</v>
      </c>
      <c r="D452" s="168">
        <v>104</v>
      </c>
      <c r="E452" s="169">
        <v>16.8</v>
      </c>
    </row>
    <row r="453" spans="1:5" ht="141.75" x14ac:dyDescent="0.25">
      <c r="A453" s="165" t="s">
        <v>205</v>
      </c>
      <c r="B453" s="166" t="s">
        <v>442</v>
      </c>
      <c r="C453" s="167" t="s">
        <v>126</v>
      </c>
      <c r="D453" s="168">
        <v>0</v>
      </c>
      <c r="E453" s="169">
        <v>49987.199999999997</v>
      </c>
    </row>
    <row r="454" spans="1:5" ht="63" x14ac:dyDescent="0.25">
      <c r="A454" s="165" t="s">
        <v>147</v>
      </c>
      <c r="B454" s="166" t="s">
        <v>442</v>
      </c>
      <c r="C454" s="167" t="s">
        <v>148</v>
      </c>
      <c r="D454" s="168">
        <v>0</v>
      </c>
      <c r="E454" s="169">
        <v>49987.199999999997</v>
      </c>
    </row>
    <row r="455" spans="1:5" ht="47.25" x14ac:dyDescent="0.25">
      <c r="A455" s="165" t="s">
        <v>319</v>
      </c>
      <c r="B455" s="166" t="s">
        <v>442</v>
      </c>
      <c r="C455" s="167" t="s">
        <v>148</v>
      </c>
      <c r="D455" s="168">
        <v>104</v>
      </c>
      <c r="E455" s="169">
        <v>49987.199999999997</v>
      </c>
    </row>
    <row r="456" spans="1:5" ht="31.5" x14ac:dyDescent="0.25">
      <c r="A456" s="165" t="s">
        <v>443</v>
      </c>
      <c r="B456" s="166" t="s">
        <v>444</v>
      </c>
      <c r="C456" s="167" t="s">
        <v>126</v>
      </c>
      <c r="D456" s="168">
        <v>0</v>
      </c>
      <c r="E456" s="169">
        <v>3609.9</v>
      </c>
    </row>
    <row r="457" spans="1:5" x14ac:dyDescent="0.25">
      <c r="A457" s="165" t="s">
        <v>138</v>
      </c>
      <c r="B457" s="166" t="s">
        <v>797</v>
      </c>
      <c r="C457" s="167" t="s">
        <v>126</v>
      </c>
      <c r="D457" s="168">
        <v>0</v>
      </c>
      <c r="E457" s="169">
        <v>2.5</v>
      </c>
    </row>
    <row r="458" spans="1:5" ht="31.5" x14ac:dyDescent="0.25">
      <c r="A458" s="165" t="s">
        <v>133</v>
      </c>
      <c r="B458" s="166" t="s">
        <v>797</v>
      </c>
      <c r="C458" s="167" t="s">
        <v>134</v>
      </c>
      <c r="D458" s="168">
        <v>0</v>
      </c>
      <c r="E458" s="169">
        <v>2.5</v>
      </c>
    </row>
    <row r="459" spans="1:5" ht="31.5" x14ac:dyDescent="0.25">
      <c r="A459" s="165" t="s">
        <v>140</v>
      </c>
      <c r="B459" s="166" t="s">
        <v>797</v>
      </c>
      <c r="C459" s="167" t="s">
        <v>134</v>
      </c>
      <c r="D459" s="168">
        <v>705</v>
      </c>
      <c r="E459" s="169">
        <v>2.5</v>
      </c>
    </row>
    <row r="460" spans="1:5" ht="141.75" x14ac:dyDescent="0.25">
      <c r="A460" s="165" t="s">
        <v>205</v>
      </c>
      <c r="B460" s="166" t="s">
        <v>445</v>
      </c>
      <c r="C460" s="167" t="s">
        <v>126</v>
      </c>
      <c r="D460" s="168">
        <v>0</v>
      </c>
      <c r="E460" s="169">
        <v>3607.4</v>
      </c>
    </row>
    <row r="461" spans="1:5" ht="63" x14ac:dyDescent="0.25">
      <c r="A461" s="165" t="s">
        <v>147</v>
      </c>
      <c r="B461" s="166" t="s">
        <v>445</v>
      </c>
      <c r="C461" s="167" t="s">
        <v>148</v>
      </c>
      <c r="D461" s="168">
        <v>0</v>
      </c>
      <c r="E461" s="169">
        <v>3607.4</v>
      </c>
    </row>
    <row r="462" spans="1:5" ht="31.5" x14ac:dyDescent="0.25">
      <c r="A462" s="165" t="s">
        <v>446</v>
      </c>
      <c r="B462" s="166" t="s">
        <v>445</v>
      </c>
      <c r="C462" s="167" t="s">
        <v>148</v>
      </c>
      <c r="D462" s="168">
        <v>102</v>
      </c>
      <c r="E462" s="169">
        <v>3607.4</v>
      </c>
    </row>
    <row r="463" spans="1:5" ht="31.5" x14ac:dyDescent="0.25">
      <c r="A463" s="165" t="s">
        <v>447</v>
      </c>
      <c r="B463" s="166" t="s">
        <v>448</v>
      </c>
      <c r="C463" s="167" t="s">
        <v>126</v>
      </c>
      <c r="D463" s="168">
        <v>0</v>
      </c>
      <c r="E463" s="169">
        <v>4975.8999999999996</v>
      </c>
    </row>
    <row r="464" spans="1:5" ht="47.25" x14ac:dyDescent="0.25">
      <c r="A464" s="165" t="s">
        <v>449</v>
      </c>
      <c r="B464" s="166" t="s">
        <v>450</v>
      </c>
      <c r="C464" s="167" t="s">
        <v>126</v>
      </c>
      <c r="D464" s="168">
        <v>0</v>
      </c>
      <c r="E464" s="169">
        <v>122.3</v>
      </c>
    </row>
    <row r="465" spans="1:5" ht="31.5" x14ac:dyDescent="0.25">
      <c r="A465" s="165" t="s">
        <v>133</v>
      </c>
      <c r="B465" s="166" t="s">
        <v>450</v>
      </c>
      <c r="C465" s="167" t="s">
        <v>134</v>
      </c>
      <c r="D465" s="168">
        <v>0</v>
      </c>
      <c r="E465" s="169">
        <v>122.3</v>
      </c>
    </row>
    <row r="466" spans="1:5" x14ac:dyDescent="0.25">
      <c r="A466" s="165" t="s">
        <v>451</v>
      </c>
      <c r="B466" s="166" t="s">
        <v>450</v>
      </c>
      <c r="C466" s="167" t="s">
        <v>134</v>
      </c>
      <c r="D466" s="168">
        <v>105</v>
      </c>
      <c r="E466" s="169">
        <v>122.3</v>
      </c>
    </row>
    <row r="467" spans="1:5" ht="63" x14ac:dyDescent="0.25">
      <c r="A467" s="165" t="s">
        <v>452</v>
      </c>
      <c r="B467" s="166" t="s">
        <v>453</v>
      </c>
      <c r="C467" s="167" t="s">
        <v>126</v>
      </c>
      <c r="D467" s="168">
        <v>0</v>
      </c>
      <c r="E467" s="169">
        <v>1654.4</v>
      </c>
    </row>
    <row r="468" spans="1:5" ht="63" x14ac:dyDescent="0.25">
      <c r="A468" s="165" t="s">
        <v>147</v>
      </c>
      <c r="B468" s="166" t="s">
        <v>453</v>
      </c>
      <c r="C468" s="167" t="s">
        <v>148</v>
      </c>
      <c r="D468" s="168">
        <v>0</v>
      </c>
      <c r="E468" s="169">
        <v>1509.6</v>
      </c>
    </row>
    <row r="469" spans="1:5" ht="47.25" x14ac:dyDescent="0.25">
      <c r="A469" s="165" t="s">
        <v>319</v>
      </c>
      <c r="B469" s="166" t="s">
        <v>453</v>
      </c>
      <c r="C469" s="167" t="s">
        <v>148</v>
      </c>
      <c r="D469" s="168">
        <v>104</v>
      </c>
      <c r="E469" s="169">
        <v>1509.6</v>
      </c>
    </row>
    <row r="470" spans="1:5" ht="31.5" x14ac:dyDescent="0.25">
      <c r="A470" s="165" t="s">
        <v>133</v>
      </c>
      <c r="B470" s="166" t="s">
        <v>453</v>
      </c>
      <c r="C470" s="167" t="s">
        <v>134</v>
      </c>
      <c r="D470" s="168">
        <v>0</v>
      </c>
      <c r="E470" s="169">
        <v>144.80000000000001</v>
      </c>
    </row>
    <row r="471" spans="1:5" ht="47.25" x14ac:dyDescent="0.25">
      <c r="A471" s="165" t="s">
        <v>319</v>
      </c>
      <c r="B471" s="166" t="s">
        <v>453</v>
      </c>
      <c r="C471" s="167" t="s">
        <v>134</v>
      </c>
      <c r="D471" s="168">
        <v>104</v>
      </c>
      <c r="E471" s="169">
        <v>144.80000000000001</v>
      </c>
    </row>
    <row r="472" spans="1:5" ht="46.5" customHeight="1" x14ac:dyDescent="0.25">
      <c r="A472" s="165" t="s">
        <v>454</v>
      </c>
      <c r="B472" s="166" t="s">
        <v>455</v>
      </c>
      <c r="C472" s="167" t="s">
        <v>126</v>
      </c>
      <c r="D472" s="168">
        <v>0</v>
      </c>
      <c r="E472" s="169">
        <v>1556.6</v>
      </c>
    </row>
    <row r="473" spans="1:5" ht="63" x14ac:dyDescent="0.25">
      <c r="A473" s="165" t="s">
        <v>147</v>
      </c>
      <c r="B473" s="166" t="s">
        <v>455</v>
      </c>
      <c r="C473" s="167" t="s">
        <v>148</v>
      </c>
      <c r="D473" s="168">
        <v>0</v>
      </c>
      <c r="E473" s="169">
        <v>1354.9</v>
      </c>
    </row>
    <row r="474" spans="1:5" ht="47.25" x14ac:dyDescent="0.25">
      <c r="A474" s="165" t="s">
        <v>319</v>
      </c>
      <c r="B474" s="166" t="s">
        <v>455</v>
      </c>
      <c r="C474" s="167" t="s">
        <v>148</v>
      </c>
      <c r="D474" s="168">
        <v>104</v>
      </c>
      <c r="E474" s="169">
        <v>1354.9</v>
      </c>
    </row>
    <row r="475" spans="1:5" ht="31.5" x14ac:dyDescent="0.25">
      <c r="A475" s="165" t="s">
        <v>133</v>
      </c>
      <c r="B475" s="166" t="s">
        <v>455</v>
      </c>
      <c r="C475" s="167" t="s">
        <v>134</v>
      </c>
      <c r="D475" s="168">
        <v>0</v>
      </c>
      <c r="E475" s="169">
        <v>201.7</v>
      </c>
    </row>
    <row r="476" spans="1:5" ht="47.25" x14ac:dyDescent="0.25">
      <c r="A476" s="165" t="s">
        <v>319</v>
      </c>
      <c r="B476" s="166" t="s">
        <v>455</v>
      </c>
      <c r="C476" s="167" t="s">
        <v>134</v>
      </c>
      <c r="D476" s="168">
        <v>104</v>
      </c>
      <c r="E476" s="169">
        <v>201.7</v>
      </c>
    </row>
    <row r="477" spans="1:5" ht="31.5" x14ac:dyDescent="0.25">
      <c r="A477" s="165" t="s">
        <v>456</v>
      </c>
      <c r="B477" s="166" t="s">
        <v>457</v>
      </c>
      <c r="C477" s="167" t="s">
        <v>126</v>
      </c>
      <c r="D477" s="168">
        <v>0</v>
      </c>
      <c r="E477" s="169">
        <v>821.3</v>
      </c>
    </row>
    <row r="478" spans="1:5" ht="63" x14ac:dyDescent="0.25">
      <c r="A478" s="165" t="s">
        <v>147</v>
      </c>
      <c r="B478" s="166" t="s">
        <v>457</v>
      </c>
      <c r="C478" s="167" t="s">
        <v>148</v>
      </c>
      <c r="D478" s="168">
        <v>0</v>
      </c>
      <c r="E478" s="169">
        <v>752.1</v>
      </c>
    </row>
    <row r="479" spans="1:5" ht="47.25" x14ac:dyDescent="0.25">
      <c r="A479" s="165" t="s">
        <v>319</v>
      </c>
      <c r="B479" s="166" t="s">
        <v>457</v>
      </c>
      <c r="C479" s="167" t="s">
        <v>148</v>
      </c>
      <c r="D479" s="168">
        <v>104</v>
      </c>
      <c r="E479" s="169">
        <v>752.1</v>
      </c>
    </row>
    <row r="480" spans="1:5" ht="31.5" x14ac:dyDescent="0.25">
      <c r="A480" s="165" t="s">
        <v>133</v>
      </c>
      <c r="B480" s="166" t="s">
        <v>457</v>
      </c>
      <c r="C480" s="167" t="s">
        <v>134</v>
      </c>
      <c r="D480" s="168">
        <v>0</v>
      </c>
      <c r="E480" s="169">
        <v>69.2</v>
      </c>
    </row>
    <row r="481" spans="1:5" ht="47.25" x14ac:dyDescent="0.25">
      <c r="A481" s="165" t="s">
        <v>319</v>
      </c>
      <c r="B481" s="166" t="s">
        <v>457</v>
      </c>
      <c r="C481" s="167" t="s">
        <v>134</v>
      </c>
      <c r="D481" s="168">
        <v>104</v>
      </c>
      <c r="E481" s="169">
        <v>69.2</v>
      </c>
    </row>
    <row r="482" spans="1:5" ht="47.25" x14ac:dyDescent="0.25">
      <c r="A482" s="165" t="s">
        <v>458</v>
      </c>
      <c r="B482" s="166" t="s">
        <v>459</v>
      </c>
      <c r="C482" s="167" t="s">
        <v>126</v>
      </c>
      <c r="D482" s="168">
        <v>0</v>
      </c>
      <c r="E482" s="169">
        <v>820.6</v>
      </c>
    </row>
    <row r="483" spans="1:5" ht="63" x14ac:dyDescent="0.25">
      <c r="A483" s="165" t="s">
        <v>147</v>
      </c>
      <c r="B483" s="166" t="s">
        <v>459</v>
      </c>
      <c r="C483" s="167" t="s">
        <v>148</v>
      </c>
      <c r="D483" s="168">
        <v>0</v>
      </c>
      <c r="E483" s="169">
        <v>751.5</v>
      </c>
    </row>
    <row r="484" spans="1:5" ht="47.25" x14ac:dyDescent="0.25">
      <c r="A484" s="165" t="s">
        <v>319</v>
      </c>
      <c r="B484" s="166" t="s">
        <v>459</v>
      </c>
      <c r="C484" s="167" t="s">
        <v>148</v>
      </c>
      <c r="D484" s="168">
        <v>104</v>
      </c>
      <c r="E484" s="169">
        <v>751.5</v>
      </c>
    </row>
    <row r="485" spans="1:5" ht="31.5" x14ac:dyDescent="0.25">
      <c r="A485" s="165" t="s">
        <v>133</v>
      </c>
      <c r="B485" s="166" t="s">
        <v>459</v>
      </c>
      <c r="C485" s="167" t="s">
        <v>134</v>
      </c>
      <c r="D485" s="168">
        <v>0</v>
      </c>
      <c r="E485" s="169">
        <v>69.099999999999994</v>
      </c>
    </row>
    <row r="486" spans="1:5" ht="47.25" x14ac:dyDescent="0.25">
      <c r="A486" s="165" t="s">
        <v>319</v>
      </c>
      <c r="B486" s="166" t="s">
        <v>459</v>
      </c>
      <c r="C486" s="167" t="s">
        <v>134</v>
      </c>
      <c r="D486" s="168">
        <v>104</v>
      </c>
      <c r="E486" s="169">
        <v>69.099999999999994</v>
      </c>
    </row>
    <row r="487" spans="1:5" ht="78.75" x14ac:dyDescent="0.25">
      <c r="A487" s="165" t="s">
        <v>460</v>
      </c>
      <c r="B487" s="166" t="s">
        <v>461</v>
      </c>
      <c r="C487" s="167" t="s">
        <v>126</v>
      </c>
      <c r="D487" s="168">
        <v>0</v>
      </c>
      <c r="E487" s="169">
        <v>0.7</v>
      </c>
    </row>
    <row r="488" spans="1:5" ht="31.5" x14ac:dyDescent="0.25">
      <c r="A488" s="165" t="s">
        <v>133</v>
      </c>
      <c r="B488" s="166" t="s">
        <v>461</v>
      </c>
      <c r="C488" s="167" t="s">
        <v>134</v>
      </c>
      <c r="D488" s="168">
        <v>0</v>
      </c>
      <c r="E488" s="169">
        <v>0.7</v>
      </c>
    </row>
    <row r="489" spans="1:5" ht="47.25" x14ac:dyDescent="0.25">
      <c r="A489" s="165" t="s">
        <v>319</v>
      </c>
      <c r="B489" s="166" t="s">
        <v>461</v>
      </c>
      <c r="C489" s="167" t="s">
        <v>134</v>
      </c>
      <c r="D489" s="168">
        <v>104</v>
      </c>
      <c r="E489" s="169">
        <v>0.7</v>
      </c>
    </row>
    <row r="490" spans="1:5" x14ac:dyDescent="0.25">
      <c r="A490" s="165" t="s">
        <v>462</v>
      </c>
      <c r="B490" s="166" t="s">
        <v>463</v>
      </c>
      <c r="C490" s="167" t="s">
        <v>126</v>
      </c>
      <c r="D490" s="168">
        <v>0</v>
      </c>
      <c r="E490" s="169">
        <v>10</v>
      </c>
    </row>
    <row r="491" spans="1:5" ht="30.75" customHeight="1" x14ac:dyDescent="0.25">
      <c r="A491" s="165" t="s">
        <v>464</v>
      </c>
      <c r="B491" s="166" t="s">
        <v>465</v>
      </c>
      <c r="C491" s="167" t="s">
        <v>126</v>
      </c>
      <c r="D491" s="168">
        <v>0</v>
      </c>
      <c r="E491" s="169">
        <v>10</v>
      </c>
    </row>
    <row r="492" spans="1:5" x14ac:dyDescent="0.25">
      <c r="A492" s="165" t="s">
        <v>466</v>
      </c>
      <c r="B492" s="166" t="s">
        <v>467</v>
      </c>
      <c r="C492" s="167" t="s">
        <v>126</v>
      </c>
      <c r="D492" s="168">
        <v>0</v>
      </c>
      <c r="E492" s="169">
        <v>10</v>
      </c>
    </row>
    <row r="493" spans="1:5" ht="31.5" x14ac:dyDescent="0.25">
      <c r="A493" s="165" t="s">
        <v>133</v>
      </c>
      <c r="B493" s="166" t="s">
        <v>467</v>
      </c>
      <c r="C493" s="167" t="s">
        <v>134</v>
      </c>
      <c r="D493" s="168">
        <v>0</v>
      </c>
      <c r="E493" s="169">
        <v>10</v>
      </c>
    </row>
    <row r="494" spans="1:5" x14ac:dyDescent="0.25">
      <c r="A494" s="165" t="s">
        <v>294</v>
      </c>
      <c r="B494" s="166" t="s">
        <v>467</v>
      </c>
      <c r="C494" s="167" t="s">
        <v>134</v>
      </c>
      <c r="D494" s="168">
        <v>113</v>
      </c>
      <c r="E494" s="169">
        <v>10</v>
      </c>
    </row>
    <row r="495" spans="1:5" s="164" customFormat="1" ht="31.5" x14ac:dyDescent="0.25">
      <c r="A495" s="159" t="s">
        <v>468</v>
      </c>
      <c r="B495" s="160" t="s">
        <v>469</v>
      </c>
      <c r="C495" s="161" t="s">
        <v>126</v>
      </c>
      <c r="D495" s="162">
        <v>0</v>
      </c>
      <c r="E495" s="163">
        <v>7186.3</v>
      </c>
    </row>
    <row r="496" spans="1:5" ht="31.5" x14ac:dyDescent="0.25">
      <c r="A496" s="165" t="s">
        <v>470</v>
      </c>
      <c r="B496" s="166" t="s">
        <v>471</v>
      </c>
      <c r="C496" s="167" t="s">
        <v>126</v>
      </c>
      <c r="D496" s="168">
        <v>0</v>
      </c>
      <c r="E496" s="169">
        <v>620.20000000000005</v>
      </c>
    </row>
    <row r="497" spans="1:5" ht="31.5" x14ac:dyDescent="0.25">
      <c r="A497" s="165" t="s">
        <v>472</v>
      </c>
      <c r="B497" s="166" t="s">
        <v>473</v>
      </c>
      <c r="C497" s="167" t="s">
        <v>126</v>
      </c>
      <c r="D497" s="168">
        <v>0</v>
      </c>
      <c r="E497" s="169">
        <v>620.20000000000005</v>
      </c>
    </row>
    <row r="498" spans="1:5" ht="47.25" x14ac:dyDescent="0.25">
      <c r="A498" s="165" t="s">
        <v>474</v>
      </c>
      <c r="B498" s="166" t="s">
        <v>475</v>
      </c>
      <c r="C498" s="167" t="s">
        <v>126</v>
      </c>
      <c r="D498" s="168">
        <v>0</v>
      </c>
      <c r="E498" s="169">
        <v>37.4</v>
      </c>
    </row>
    <row r="499" spans="1:5" ht="31.5" x14ac:dyDescent="0.25">
      <c r="A499" s="165" t="s">
        <v>133</v>
      </c>
      <c r="B499" s="166" t="s">
        <v>475</v>
      </c>
      <c r="C499" s="167" t="s">
        <v>134</v>
      </c>
      <c r="D499" s="168">
        <v>0</v>
      </c>
      <c r="E499" s="169">
        <v>37.4</v>
      </c>
    </row>
    <row r="500" spans="1:5" x14ac:dyDescent="0.25">
      <c r="A500" s="165" t="s">
        <v>218</v>
      </c>
      <c r="B500" s="166" t="s">
        <v>475</v>
      </c>
      <c r="C500" s="167" t="s">
        <v>134</v>
      </c>
      <c r="D500" s="168">
        <v>709</v>
      </c>
      <c r="E500" s="169">
        <v>37.4</v>
      </c>
    </row>
    <row r="501" spans="1:5" x14ac:dyDescent="0.25">
      <c r="A501" s="165" t="s">
        <v>476</v>
      </c>
      <c r="B501" s="166" t="s">
        <v>477</v>
      </c>
      <c r="C501" s="167" t="s">
        <v>126</v>
      </c>
      <c r="D501" s="168">
        <v>0</v>
      </c>
      <c r="E501" s="169">
        <v>582.79999999999995</v>
      </c>
    </row>
    <row r="502" spans="1:5" ht="31.5" x14ac:dyDescent="0.25">
      <c r="A502" s="165" t="s">
        <v>133</v>
      </c>
      <c r="B502" s="166" t="s">
        <v>477</v>
      </c>
      <c r="C502" s="167" t="s">
        <v>134</v>
      </c>
      <c r="D502" s="168">
        <v>0</v>
      </c>
      <c r="E502" s="169">
        <v>582.79999999999995</v>
      </c>
    </row>
    <row r="503" spans="1:5" x14ac:dyDescent="0.25">
      <c r="A503" s="165" t="s">
        <v>478</v>
      </c>
      <c r="B503" s="166" t="s">
        <v>477</v>
      </c>
      <c r="C503" s="167" t="s">
        <v>134</v>
      </c>
      <c r="D503" s="168">
        <v>409</v>
      </c>
      <c r="E503" s="169">
        <v>582.79999999999995</v>
      </c>
    </row>
    <row r="504" spans="1:5" ht="31.5" x14ac:dyDescent="0.25">
      <c r="A504" s="165" t="s">
        <v>479</v>
      </c>
      <c r="B504" s="166" t="s">
        <v>480</v>
      </c>
      <c r="C504" s="167" t="s">
        <v>126</v>
      </c>
      <c r="D504" s="168">
        <v>0</v>
      </c>
      <c r="E504" s="169">
        <v>33.5</v>
      </c>
    </row>
    <row r="505" spans="1:5" ht="46.5" customHeight="1" x14ac:dyDescent="0.25">
      <c r="A505" s="165" t="s">
        <v>481</v>
      </c>
      <c r="B505" s="166" t="s">
        <v>482</v>
      </c>
      <c r="C505" s="167" t="s">
        <v>126</v>
      </c>
      <c r="D505" s="168">
        <v>0</v>
      </c>
      <c r="E505" s="169">
        <v>33.5</v>
      </c>
    </row>
    <row r="506" spans="1:5" x14ac:dyDescent="0.25">
      <c r="A506" s="165" t="s">
        <v>483</v>
      </c>
      <c r="B506" s="166" t="s">
        <v>484</v>
      </c>
      <c r="C506" s="167" t="s">
        <v>126</v>
      </c>
      <c r="D506" s="168">
        <v>0</v>
      </c>
      <c r="E506" s="169">
        <v>30.5</v>
      </c>
    </row>
    <row r="507" spans="1:5" ht="31.5" x14ac:dyDescent="0.25">
      <c r="A507" s="165" t="s">
        <v>133</v>
      </c>
      <c r="B507" s="166" t="s">
        <v>484</v>
      </c>
      <c r="C507" s="167" t="s">
        <v>134</v>
      </c>
      <c r="D507" s="168">
        <v>0</v>
      </c>
      <c r="E507" s="169">
        <v>30.5</v>
      </c>
    </row>
    <row r="508" spans="1:5" x14ac:dyDescent="0.25">
      <c r="A508" s="165" t="s">
        <v>294</v>
      </c>
      <c r="B508" s="166" t="s">
        <v>484</v>
      </c>
      <c r="C508" s="167" t="s">
        <v>134</v>
      </c>
      <c r="D508" s="168">
        <v>113</v>
      </c>
      <c r="E508" s="169">
        <v>30.5</v>
      </c>
    </row>
    <row r="509" spans="1:5" x14ac:dyDescent="0.25">
      <c r="A509" s="165" t="s">
        <v>485</v>
      </c>
      <c r="B509" s="166" t="s">
        <v>486</v>
      </c>
      <c r="C509" s="167" t="s">
        <v>126</v>
      </c>
      <c r="D509" s="168">
        <v>0</v>
      </c>
      <c r="E509" s="169">
        <v>3</v>
      </c>
    </row>
    <row r="510" spans="1:5" ht="31.5" x14ac:dyDescent="0.25">
      <c r="A510" s="165" t="s">
        <v>133</v>
      </c>
      <c r="B510" s="166" t="s">
        <v>486</v>
      </c>
      <c r="C510" s="167" t="s">
        <v>134</v>
      </c>
      <c r="D510" s="168">
        <v>0</v>
      </c>
      <c r="E510" s="169">
        <v>3</v>
      </c>
    </row>
    <row r="511" spans="1:5" x14ac:dyDescent="0.25">
      <c r="A511" s="165" t="s">
        <v>294</v>
      </c>
      <c r="B511" s="166" t="s">
        <v>486</v>
      </c>
      <c r="C511" s="167" t="s">
        <v>134</v>
      </c>
      <c r="D511" s="168">
        <v>113</v>
      </c>
      <c r="E511" s="169">
        <v>3</v>
      </c>
    </row>
    <row r="512" spans="1:5" x14ac:dyDescent="0.25">
      <c r="A512" s="165" t="s">
        <v>487</v>
      </c>
      <c r="B512" s="166" t="s">
        <v>488</v>
      </c>
      <c r="C512" s="167" t="s">
        <v>126</v>
      </c>
      <c r="D512" s="168">
        <v>0</v>
      </c>
      <c r="E512" s="169">
        <v>6532.6</v>
      </c>
    </row>
    <row r="513" spans="1:5" ht="47.25" x14ac:dyDescent="0.25">
      <c r="A513" s="165" t="s">
        <v>489</v>
      </c>
      <c r="B513" s="166" t="s">
        <v>490</v>
      </c>
      <c r="C513" s="167" t="s">
        <v>126</v>
      </c>
      <c r="D513" s="168">
        <v>0</v>
      </c>
      <c r="E513" s="169">
        <v>70</v>
      </c>
    </row>
    <row r="514" spans="1:5" ht="31.5" x14ac:dyDescent="0.25">
      <c r="A514" s="165" t="s">
        <v>491</v>
      </c>
      <c r="B514" s="166" t="s">
        <v>492</v>
      </c>
      <c r="C514" s="167" t="s">
        <v>126</v>
      </c>
      <c r="D514" s="168">
        <v>0</v>
      </c>
      <c r="E514" s="169">
        <v>25</v>
      </c>
    </row>
    <row r="515" spans="1:5" ht="31.5" x14ac:dyDescent="0.25">
      <c r="A515" s="165" t="s">
        <v>133</v>
      </c>
      <c r="B515" s="166" t="s">
        <v>492</v>
      </c>
      <c r="C515" s="167" t="s">
        <v>134</v>
      </c>
      <c r="D515" s="168">
        <v>0</v>
      </c>
      <c r="E515" s="169">
        <v>25</v>
      </c>
    </row>
    <row r="516" spans="1:5" x14ac:dyDescent="0.25">
      <c r="A516" s="165" t="s">
        <v>294</v>
      </c>
      <c r="B516" s="166" t="s">
        <v>492</v>
      </c>
      <c r="C516" s="167" t="s">
        <v>134</v>
      </c>
      <c r="D516" s="168">
        <v>113</v>
      </c>
      <c r="E516" s="169">
        <v>25</v>
      </c>
    </row>
    <row r="517" spans="1:5" ht="31.5" x14ac:dyDescent="0.25">
      <c r="A517" s="165" t="s">
        <v>493</v>
      </c>
      <c r="B517" s="166" t="s">
        <v>494</v>
      </c>
      <c r="C517" s="167" t="s">
        <v>126</v>
      </c>
      <c r="D517" s="168">
        <v>0</v>
      </c>
      <c r="E517" s="169">
        <v>15</v>
      </c>
    </row>
    <row r="518" spans="1:5" ht="31.5" x14ac:dyDescent="0.25">
      <c r="A518" s="165" t="s">
        <v>133</v>
      </c>
      <c r="B518" s="166" t="s">
        <v>494</v>
      </c>
      <c r="C518" s="167" t="s">
        <v>134</v>
      </c>
      <c r="D518" s="168">
        <v>0</v>
      </c>
      <c r="E518" s="169">
        <v>15</v>
      </c>
    </row>
    <row r="519" spans="1:5" x14ac:dyDescent="0.25">
      <c r="A519" s="165" t="s">
        <v>294</v>
      </c>
      <c r="B519" s="166" t="s">
        <v>494</v>
      </c>
      <c r="C519" s="167" t="s">
        <v>134</v>
      </c>
      <c r="D519" s="168">
        <v>113</v>
      </c>
      <c r="E519" s="169">
        <v>15</v>
      </c>
    </row>
    <row r="520" spans="1:5" ht="63" x14ac:dyDescent="0.25">
      <c r="A520" s="165" t="s">
        <v>495</v>
      </c>
      <c r="B520" s="166" t="s">
        <v>496</v>
      </c>
      <c r="C520" s="167" t="s">
        <v>126</v>
      </c>
      <c r="D520" s="168">
        <v>0</v>
      </c>
      <c r="E520" s="169">
        <v>5</v>
      </c>
    </row>
    <row r="521" spans="1:5" ht="31.5" x14ac:dyDescent="0.25">
      <c r="A521" s="165" t="s">
        <v>133</v>
      </c>
      <c r="B521" s="166" t="s">
        <v>496</v>
      </c>
      <c r="C521" s="167" t="s">
        <v>134</v>
      </c>
      <c r="D521" s="168">
        <v>0</v>
      </c>
      <c r="E521" s="169">
        <v>5</v>
      </c>
    </row>
    <row r="522" spans="1:5" x14ac:dyDescent="0.25">
      <c r="A522" s="165" t="s">
        <v>294</v>
      </c>
      <c r="B522" s="166" t="s">
        <v>496</v>
      </c>
      <c r="C522" s="167" t="s">
        <v>134</v>
      </c>
      <c r="D522" s="168">
        <v>113</v>
      </c>
      <c r="E522" s="169">
        <v>5</v>
      </c>
    </row>
    <row r="523" spans="1:5" ht="30" customHeight="1" x14ac:dyDescent="0.25">
      <c r="A523" s="165" t="s">
        <v>497</v>
      </c>
      <c r="B523" s="166" t="s">
        <v>498</v>
      </c>
      <c r="C523" s="167" t="s">
        <v>126</v>
      </c>
      <c r="D523" s="168">
        <v>0</v>
      </c>
      <c r="E523" s="169">
        <v>10</v>
      </c>
    </row>
    <row r="524" spans="1:5" ht="31.5" x14ac:dyDescent="0.25">
      <c r="A524" s="165" t="s">
        <v>133</v>
      </c>
      <c r="B524" s="166" t="s">
        <v>498</v>
      </c>
      <c r="C524" s="167" t="s">
        <v>134</v>
      </c>
      <c r="D524" s="168">
        <v>0</v>
      </c>
      <c r="E524" s="169">
        <v>10</v>
      </c>
    </row>
    <row r="525" spans="1:5" x14ac:dyDescent="0.25">
      <c r="A525" s="165" t="s">
        <v>294</v>
      </c>
      <c r="B525" s="166" t="s">
        <v>498</v>
      </c>
      <c r="C525" s="167" t="s">
        <v>134</v>
      </c>
      <c r="D525" s="168">
        <v>113</v>
      </c>
      <c r="E525" s="169">
        <v>10</v>
      </c>
    </row>
    <row r="526" spans="1:5" ht="47.25" x14ac:dyDescent="0.25">
      <c r="A526" s="165" t="s">
        <v>499</v>
      </c>
      <c r="B526" s="166" t="s">
        <v>500</v>
      </c>
      <c r="C526" s="167" t="s">
        <v>126</v>
      </c>
      <c r="D526" s="168">
        <v>0</v>
      </c>
      <c r="E526" s="169">
        <v>15</v>
      </c>
    </row>
    <row r="527" spans="1:5" ht="31.5" x14ac:dyDescent="0.25">
      <c r="A527" s="165" t="s">
        <v>133</v>
      </c>
      <c r="B527" s="166" t="s">
        <v>500</v>
      </c>
      <c r="C527" s="167" t="s">
        <v>134</v>
      </c>
      <c r="D527" s="168">
        <v>0</v>
      </c>
      <c r="E527" s="169">
        <v>15</v>
      </c>
    </row>
    <row r="528" spans="1:5" x14ac:dyDescent="0.25">
      <c r="A528" s="165" t="s">
        <v>294</v>
      </c>
      <c r="B528" s="166" t="s">
        <v>500</v>
      </c>
      <c r="C528" s="167" t="s">
        <v>134</v>
      </c>
      <c r="D528" s="168">
        <v>113</v>
      </c>
      <c r="E528" s="169">
        <v>15</v>
      </c>
    </row>
    <row r="529" spans="1:5" ht="47.25" x14ac:dyDescent="0.25">
      <c r="A529" s="165" t="s">
        <v>501</v>
      </c>
      <c r="B529" s="166" t="s">
        <v>502</v>
      </c>
      <c r="C529" s="167" t="s">
        <v>126</v>
      </c>
      <c r="D529" s="168">
        <v>0</v>
      </c>
      <c r="E529" s="169">
        <v>6462.6</v>
      </c>
    </row>
    <row r="530" spans="1:5" x14ac:dyDescent="0.25">
      <c r="A530" s="165" t="s">
        <v>138</v>
      </c>
      <c r="B530" s="166" t="s">
        <v>503</v>
      </c>
      <c r="C530" s="167" t="s">
        <v>126</v>
      </c>
      <c r="D530" s="168">
        <v>0</v>
      </c>
      <c r="E530" s="169">
        <v>11.5</v>
      </c>
    </row>
    <row r="531" spans="1:5" ht="31.5" x14ac:dyDescent="0.25">
      <c r="A531" s="165" t="s">
        <v>133</v>
      </c>
      <c r="B531" s="166" t="s">
        <v>503</v>
      </c>
      <c r="C531" s="167" t="s">
        <v>134</v>
      </c>
      <c r="D531" s="168">
        <v>0</v>
      </c>
      <c r="E531" s="169">
        <v>11.5</v>
      </c>
    </row>
    <row r="532" spans="1:5" ht="31.5" x14ac:dyDescent="0.25">
      <c r="A532" s="165" t="s">
        <v>140</v>
      </c>
      <c r="B532" s="166" t="s">
        <v>503</v>
      </c>
      <c r="C532" s="167" t="s">
        <v>134</v>
      </c>
      <c r="D532" s="168">
        <v>705</v>
      </c>
      <c r="E532" s="169">
        <v>11.5</v>
      </c>
    </row>
    <row r="533" spans="1:5" x14ac:dyDescent="0.25">
      <c r="A533" s="165" t="s">
        <v>141</v>
      </c>
      <c r="B533" s="166" t="s">
        <v>504</v>
      </c>
      <c r="C533" s="167" t="s">
        <v>126</v>
      </c>
      <c r="D533" s="168">
        <v>0</v>
      </c>
      <c r="E533" s="169">
        <v>105.9</v>
      </c>
    </row>
    <row r="534" spans="1:5" ht="31.5" x14ac:dyDescent="0.25">
      <c r="A534" s="165" t="s">
        <v>133</v>
      </c>
      <c r="B534" s="166" t="s">
        <v>504</v>
      </c>
      <c r="C534" s="167" t="s">
        <v>134</v>
      </c>
      <c r="D534" s="168">
        <v>0</v>
      </c>
      <c r="E534" s="169">
        <v>105.9</v>
      </c>
    </row>
    <row r="535" spans="1:5" ht="31.5" x14ac:dyDescent="0.25">
      <c r="A535" s="165" t="s">
        <v>505</v>
      </c>
      <c r="B535" s="166" t="s">
        <v>504</v>
      </c>
      <c r="C535" s="167" t="s">
        <v>134</v>
      </c>
      <c r="D535" s="168">
        <v>314</v>
      </c>
      <c r="E535" s="169">
        <v>105.9</v>
      </c>
    </row>
    <row r="536" spans="1:5" ht="141.75" x14ac:dyDescent="0.25">
      <c r="A536" s="165" t="s">
        <v>205</v>
      </c>
      <c r="B536" s="166" t="s">
        <v>506</v>
      </c>
      <c r="C536" s="167" t="s">
        <v>126</v>
      </c>
      <c r="D536" s="168">
        <v>0</v>
      </c>
      <c r="E536" s="169">
        <v>6345.2</v>
      </c>
    </row>
    <row r="537" spans="1:5" ht="63" x14ac:dyDescent="0.25">
      <c r="A537" s="165" t="s">
        <v>147</v>
      </c>
      <c r="B537" s="166" t="s">
        <v>506</v>
      </c>
      <c r="C537" s="167" t="s">
        <v>148</v>
      </c>
      <c r="D537" s="168">
        <v>0</v>
      </c>
      <c r="E537" s="169">
        <v>6345.2</v>
      </c>
    </row>
    <row r="538" spans="1:5" ht="31.5" x14ac:dyDescent="0.25">
      <c r="A538" s="165" t="s">
        <v>505</v>
      </c>
      <c r="B538" s="166" t="s">
        <v>506</v>
      </c>
      <c r="C538" s="167" t="s">
        <v>148</v>
      </c>
      <c r="D538" s="168">
        <v>314</v>
      </c>
      <c r="E538" s="169">
        <v>6345.2</v>
      </c>
    </row>
    <row r="539" spans="1:5" s="164" customFormat="1" ht="47.25" x14ac:dyDescent="0.25">
      <c r="A539" s="159" t="s">
        <v>507</v>
      </c>
      <c r="B539" s="160" t="s">
        <v>508</v>
      </c>
      <c r="C539" s="161" t="s">
        <v>126</v>
      </c>
      <c r="D539" s="162">
        <v>0</v>
      </c>
      <c r="E539" s="163">
        <v>6079.7</v>
      </c>
    </row>
    <row r="540" spans="1:5" ht="31.5" x14ac:dyDescent="0.25">
      <c r="A540" s="165" t="s">
        <v>509</v>
      </c>
      <c r="B540" s="166" t="s">
        <v>510</v>
      </c>
      <c r="C540" s="167" t="s">
        <v>126</v>
      </c>
      <c r="D540" s="168">
        <v>0</v>
      </c>
      <c r="E540" s="169">
        <v>166</v>
      </c>
    </row>
    <row r="541" spans="1:5" ht="47.25" x14ac:dyDescent="0.25">
      <c r="A541" s="165" t="s">
        <v>511</v>
      </c>
      <c r="B541" s="166" t="s">
        <v>512</v>
      </c>
      <c r="C541" s="167" t="s">
        <v>126</v>
      </c>
      <c r="D541" s="168">
        <v>0</v>
      </c>
      <c r="E541" s="169">
        <v>166</v>
      </c>
    </row>
    <row r="542" spans="1:5" ht="47.25" x14ac:dyDescent="0.25">
      <c r="A542" s="165" t="s">
        <v>513</v>
      </c>
      <c r="B542" s="166" t="s">
        <v>514</v>
      </c>
      <c r="C542" s="167" t="s">
        <v>126</v>
      </c>
      <c r="D542" s="168">
        <v>0</v>
      </c>
      <c r="E542" s="169">
        <v>146</v>
      </c>
    </row>
    <row r="543" spans="1:5" ht="31.5" x14ac:dyDescent="0.25">
      <c r="A543" s="165" t="s">
        <v>133</v>
      </c>
      <c r="B543" s="166" t="s">
        <v>514</v>
      </c>
      <c r="C543" s="167" t="s">
        <v>134</v>
      </c>
      <c r="D543" s="168">
        <v>0</v>
      </c>
      <c r="E543" s="169">
        <v>146</v>
      </c>
    </row>
    <row r="544" spans="1:5" x14ac:dyDescent="0.25">
      <c r="A544" s="165" t="s">
        <v>232</v>
      </c>
      <c r="B544" s="166" t="s">
        <v>514</v>
      </c>
      <c r="C544" s="167" t="s">
        <v>134</v>
      </c>
      <c r="D544" s="168">
        <v>707</v>
      </c>
      <c r="E544" s="169">
        <v>146</v>
      </c>
    </row>
    <row r="545" spans="1:5" ht="31.5" x14ac:dyDescent="0.25">
      <c r="A545" s="165" t="s">
        <v>515</v>
      </c>
      <c r="B545" s="166" t="s">
        <v>516</v>
      </c>
      <c r="C545" s="167" t="s">
        <v>126</v>
      </c>
      <c r="D545" s="168">
        <v>0</v>
      </c>
      <c r="E545" s="169">
        <v>20</v>
      </c>
    </row>
    <row r="546" spans="1:5" ht="31.5" x14ac:dyDescent="0.25">
      <c r="A546" s="165" t="s">
        <v>133</v>
      </c>
      <c r="B546" s="166" t="s">
        <v>516</v>
      </c>
      <c r="C546" s="167" t="s">
        <v>134</v>
      </c>
      <c r="D546" s="168">
        <v>0</v>
      </c>
      <c r="E546" s="169">
        <v>20</v>
      </c>
    </row>
    <row r="547" spans="1:5" x14ac:dyDescent="0.25">
      <c r="A547" s="165" t="s">
        <v>232</v>
      </c>
      <c r="B547" s="166" t="s">
        <v>516</v>
      </c>
      <c r="C547" s="167" t="s">
        <v>134</v>
      </c>
      <c r="D547" s="168">
        <v>707</v>
      </c>
      <c r="E547" s="169">
        <v>20</v>
      </c>
    </row>
    <row r="548" spans="1:5" ht="31.5" x14ac:dyDescent="0.25">
      <c r="A548" s="165" t="s">
        <v>517</v>
      </c>
      <c r="B548" s="166" t="s">
        <v>518</v>
      </c>
      <c r="C548" s="167" t="s">
        <v>126</v>
      </c>
      <c r="D548" s="168">
        <v>0</v>
      </c>
      <c r="E548" s="169">
        <v>3551.2</v>
      </c>
    </row>
    <row r="549" spans="1:5" ht="31.5" x14ac:dyDescent="0.25">
      <c r="A549" s="165" t="s">
        <v>519</v>
      </c>
      <c r="B549" s="166" t="s">
        <v>520</v>
      </c>
      <c r="C549" s="167" t="s">
        <v>126</v>
      </c>
      <c r="D549" s="168">
        <v>0</v>
      </c>
      <c r="E549" s="169">
        <v>426.2</v>
      </c>
    </row>
    <row r="550" spans="1:5" ht="31.5" x14ac:dyDescent="0.25">
      <c r="A550" s="165" t="s">
        <v>521</v>
      </c>
      <c r="B550" s="166" t="s">
        <v>522</v>
      </c>
      <c r="C550" s="167" t="s">
        <v>126</v>
      </c>
      <c r="D550" s="168">
        <v>0</v>
      </c>
      <c r="E550" s="169">
        <v>240.2</v>
      </c>
    </row>
    <row r="551" spans="1:5" ht="31.5" x14ac:dyDescent="0.25">
      <c r="A551" s="165" t="s">
        <v>133</v>
      </c>
      <c r="B551" s="166" t="s">
        <v>522</v>
      </c>
      <c r="C551" s="167" t="s">
        <v>134</v>
      </c>
      <c r="D551" s="168">
        <v>0</v>
      </c>
      <c r="E551" s="169">
        <v>240.2</v>
      </c>
    </row>
    <row r="552" spans="1:5" x14ac:dyDescent="0.25">
      <c r="A552" s="165" t="s">
        <v>523</v>
      </c>
      <c r="B552" s="166" t="s">
        <v>522</v>
      </c>
      <c r="C552" s="167" t="s">
        <v>134</v>
      </c>
      <c r="D552" s="168">
        <v>1101</v>
      </c>
      <c r="E552" s="169">
        <v>240.2</v>
      </c>
    </row>
    <row r="553" spans="1:5" ht="31.5" x14ac:dyDescent="0.25">
      <c r="A553" s="165" t="s">
        <v>524</v>
      </c>
      <c r="B553" s="166" t="s">
        <v>525</v>
      </c>
      <c r="C553" s="167" t="s">
        <v>126</v>
      </c>
      <c r="D553" s="168">
        <v>0</v>
      </c>
      <c r="E553" s="169">
        <v>6</v>
      </c>
    </row>
    <row r="554" spans="1:5" ht="31.5" x14ac:dyDescent="0.25">
      <c r="A554" s="165" t="s">
        <v>133</v>
      </c>
      <c r="B554" s="166" t="s">
        <v>525</v>
      </c>
      <c r="C554" s="167" t="s">
        <v>134</v>
      </c>
      <c r="D554" s="168">
        <v>0</v>
      </c>
      <c r="E554" s="169">
        <v>6</v>
      </c>
    </row>
    <row r="555" spans="1:5" x14ac:dyDescent="0.25">
      <c r="A555" s="165" t="s">
        <v>523</v>
      </c>
      <c r="B555" s="166" t="s">
        <v>525</v>
      </c>
      <c r="C555" s="167" t="s">
        <v>134</v>
      </c>
      <c r="D555" s="168">
        <v>1101</v>
      </c>
      <c r="E555" s="169">
        <v>6</v>
      </c>
    </row>
    <row r="556" spans="1:5" ht="47.25" x14ac:dyDescent="0.25">
      <c r="A556" s="165" t="s">
        <v>526</v>
      </c>
      <c r="B556" s="166" t="s">
        <v>527</v>
      </c>
      <c r="C556" s="167" t="s">
        <v>126</v>
      </c>
      <c r="D556" s="168">
        <v>0</v>
      </c>
      <c r="E556" s="169">
        <v>100</v>
      </c>
    </row>
    <row r="557" spans="1:5" ht="31.5" x14ac:dyDescent="0.25">
      <c r="A557" s="165" t="s">
        <v>133</v>
      </c>
      <c r="B557" s="166" t="s">
        <v>527</v>
      </c>
      <c r="C557" s="167" t="s">
        <v>134</v>
      </c>
      <c r="D557" s="168">
        <v>0</v>
      </c>
      <c r="E557" s="169">
        <v>100</v>
      </c>
    </row>
    <row r="558" spans="1:5" x14ac:dyDescent="0.25">
      <c r="A558" s="165" t="s">
        <v>523</v>
      </c>
      <c r="B558" s="166" t="s">
        <v>527</v>
      </c>
      <c r="C558" s="167" t="s">
        <v>134</v>
      </c>
      <c r="D558" s="168">
        <v>1101</v>
      </c>
      <c r="E558" s="169">
        <v>100</v>
      </c>
    </row>
    <row r="559" spans="1:5" ht="47.25" x14ac:dyDescent="0.25">
      <c r="A559" s="165" t="s">
        <v>528</v>
      </c>
      <c r="B559" s="166" t="s">
        <v>529</v>
      </c>
      <c r="C559" s="167" t="s">
        <v>126</v>
      </c>
      <c r="D559" s="168">
        <v>0</v>
      </c>
      <c r="E559" s="169">
        <v>80</v>
      </c>
    </row>
    <row r="560" spans="1:5" x14ac:dyDescent="0.25">
      <c r="A560" s="165" t="s">
        <v>181</v>
      </c>
      <c r="B560" s="166" t="s">
        <v>529</v>
      </c>
      <c r="C560" s="167" t="s">
        <v>182</v>
      </c>
      <c r="D560" s="168">
        <v>0</v>
      </c>
      <c r="E560" s="169">
        <v>80</v>
      </c>
    </row>
    <row r="561" spans="1:5" x14ac:dyDescent="0.25">
      <c r="A561" s="165" t="s">
        <v>523</v>
      </c>
      <c r="B561" s="166" t="s">
        <v>529</v>
      </c>
      <c r="C561" s="167" t="s">
        <v>182</v>
      </c>
      <c r="D561" s="168">
        <v>1101</v>
      </c>
      <c r="E561" s="169">
        <v>80</v>
      </c>
    </row>
    <row r="562" spans="1:5" ht="31.5" x14ac:dyDescent="0.25">
      <c r="A562" s="165" t="s">
        <v>530</v>
      </c>
      <c r="B562" s="166" t="s">
        <v>531</v>
      </c>
      <c r="C562" s="167" t="s">
        <v>126</v>
      </c>
      <c r="D562" s="168">
        <v>0</v>
      </c>
      <c r="E562" s="169">
        <v>3125</v>
      </c>
    </row>
    <row r="563" spans="1:5" ht="31.5" x14ac:dyDescent="0.25">
      <c r="A563" s="165" t="s">
        <v>532</v>
      </c>
      <c r="B563" s="166" t="s">
        <v>533</v>
      </c>
      <c r="C563" s="167" t="s">
        <v>126</v>
      </c>
      <c r="D563" s="168">
        <v>0</v>
      </c>
      <c r="E563" s="169">
        <v>75</v>
      </c>
    </row>
    <row r="564" spans="1:5" ht="31.5" x14ac:dyDescent="0.25">
      <c r="A564" s="165" t="s">
        <v>133</v>
      </c>
      <c r="B564" s="166" t="s">
        <v>533</v>
      </c>
      <c r="C564" s="167" t="s">
        <v>134</v>
      </c>
      <c r="D564" s="168">
        <v>0</v>
      </c>
      <c r="E564" s="169">
        <v>75</v>
      </c>
    </row>
    <row r="565" spans="1:5" x14ac:dyDescent="0.25">
      <c r="A565" s="165" t="s">
        <v>523</v>
      </c>
      <c r="B565" s="166" t="s">
        <v>533</v>
      </c>
      <c r="C565" s="167" t="s">
        <v>134</v>
      </c>
      <c r="D565" s="168">
        <v>1101</v>
      </c>
      <c r="E565" s="169">
        <v>75</v>
      </c>
    </row>
    <row r="566" spans="1:5" ht="110.25" x14ac:dyDescent="0.25">
      <c r="A566" s="165" t="s">
        <v>534</v>
      </c>
      <c r="B566" s="166" t="s">
        <v>535</v>
      </c>
      <c r="C566" s="167" t="s">
        <v>126</v>
      </c>
      <c r="D566" s="168">
        <v>0</v>
      </c>
      <c r="E566" s="169">
        <v>3000</v>
      </c>
    </row>
    <row r="567" spans="1:5" ht="31.5" x14ac:dyDescent="0.25">
      <c r="A567" s="165" t="s">
        <v>286</v>
      </c>
      <c r="B567" s="166" t="s">
        <v>535</v>
      </c>
      <c r="C567" s="167" t="s">
        <v>287</v>
      </c>
      <c r="D567" s="168">
        <v>0</v>
      </c>
      <c r="E567" s="169">
        <v>3000</v>
      </c>
    </row>
    <row r="568" spans="1:5" x14ac:dyDescent="0.25">
      <c r="A568" s="165" t="s">
        <v>523</v>
      </c>
      <c r="B568" s="166" t="s">
        <v>535</v>
      </c>
      <c r="C568" s="167" t="s">
        <v>287</v>
      </c>
      <c r="D568" s="168">
        <v>1101</v>
      </c>
      <c r="E568" s="169">
        <v>3000</v>
      </c>
    </row>
    <row r="569" spans="1:5" ht="47.25" x14ac:dyDescent="0.25">
      <c r="A569" s="165" t="s">
        <v>536</v>
      </c>
      <c r="B569" s="166" t="s">
        <v>537</v>
      </c>
      <c r="C569" s="167" t="s">
        <v>126</v>
      </c>
      <c r="D569" s="168">
        <v>0</v>
      </c>
      <c r="E569" s="169">
        <v>50</v>
      </c>
    </row>
    <row r="570" spans="1:5" ht="31.5" x14ac:dyDescent="0.25">
      <c r="A570" s="165" t="s">
        <v>133</v>
      </c>
      <c r="B570" s="166" t="s">
        <v>537</v>
      </c>
      <c r="C570" s="167" t="s">
        <v>134</v>
      </c>
      <c r="D570" s="168">
        <v>0</v>
      </c>
      <c r="E570" s="169">
        <v>50</v>
      </c>
    </row>
    <row r="571" spans="1:5" x14ac:dyDescent="0.25">
      <c r="A571" s="165" t="s">
        <v>523</v>
      </c>
      <c r="B571" s="166" t="s">
        <v>537</v>
      </c>
      <c r="C571" s="167" t="s">
        <v>134</v>
      </c>
      <c r="D571" s="168">
        <v>1101</v>
      </c>
      <c r="E571" s="169">
        <v>50</v>
      </c>
    </row>
    <row r="572" spans="1:5" x14ac:dyDescent="0.25">
      <c r="A572" s="165" t="s">
        <v>538</v>
      </c>
      <c r="B572" s="166" t="s">
        <v>539</v>
      </c>
      <c r="C572" s="167" t="s">
        <v>126</v>
      </c>
      <c r="D572" s="168">
        <v>0</v>
      </c>
      <c r="E572" s="169">
        <v>2228.5</v>
      </c>
    </row>
    <row r="573" spans="1:5" ht="31.5" x14ac:dyDescent="0.25">
      <c r="A573" s="165" t="s">
        <v>540</v>
      </c>
      <c r="B573" s="166" t="s">
        <v>541</v>
      </c>
      <c r="C573" s="167" t="s">
        <v>126</v>
      </c>
      <c r="D573" s="168">
        <v>0</v>
      </c>
      <c r="E573" s="169">
        <v>2228.5</v>
      </c>
    </row>
    <row r="574" spans="1:5" ht="47.25" x14ac:dyDescent="0.25">
      <c r="A574" s="165" t="s">
        <v>542</v>
      </c>
      <c r="B574" s="166" t="s">
        <v>543</v>
      </c>
      <c r="C574" s="167" t="s">
        <v>126</v>
      </c>
      <c r="D574" s="168">
        <v>0</v>
      </c>
      <c r="E574" s="169">
        <v>17</v>
      </c>
    </row>
    <row r="575" spans="1:5" x14ac:dyDescent="0.25">
      <c r="A575" s="165" t="s">
        <v>181</v>
      </c>
      <c r="B575" s="166" t="s">
        <v>543</v>
      </c>
      <c r="C575" s="167" t="s">
        <v>182</v>
      </c>
      <c r="D575" s="168">
        <v>0</v>
      </c>
      <c r="E575" s="169">
        <v>17</v>
      </c>
    </row>
    <row r="576" spans="1:5" x14ac:dyDescent="0.25">
      <c r="A576" s="165" t="s">
        <v>331</v>
      </c>
      <c r="B576" s="166" t="s">
        <v>543</v>
      </c>
      <c r="C576" s="167" t="s">
        <v>182</v>
      </c>
      <c r="D576" s="168">
        <v>1003</v>
      </c>
      <c r="E576" s="169">
        <v>17</v>
      </c>
    </row>
    <row r="577" spans="1:5" x14ac:dyDescent="0.25">
      <c r="A577" s="165" t="s">
        <v>544</v>
      </c>
      <c r="B577" s="166" t="s">
        <v>545</v>
      </c>
      <c r="C577" s="167" t="s">
        <v>126</v>
      </c>
      <c r="D577" s="168">
        <v>0</v>
      </c>
      <c r="E577" s="169">
        <v>2211.5</v>
      </c>
    </row>
    <row r="578" spans="1:5" x14ac:dyDescent="0.25">
      <c r="A578" s="165" t="s">
        <v>181</v>
      </c>
      <c r="B578" s="166" t="s">
        <v>545</v>
      </c>
      <c r="C578" s="167" t="s">
        <v>182</v>
      </c>
      <c r="D578" s="168">
        <v>0</v>
      </c>
      <c r="E578" s="169">
        <v>2211.5</v>
      </c>
    </row>
    <row r="579" spans="1:5" x14ac:dyDescent="0.25">
      <c r="A579" s="165" t="s">
        <v>331</v>
      </c>
      <c r="B579" s="166" t="s">
        <v>545</v>
      </c>
      <c r="C579" s="167" t="s">
        <v>182</v>
      </c>
      <c r="D579" s="168">
        <v>1003</v>
      </c>
      <c r="E579" s="169">
        <v>2211.5</v>
      </c>
    </row>
    <row r="580" spans="1:5" ht="47.25" x14ac:dyDescent="0.25">
      <c r="A580" s="165" t="s">
        <v>546</v>
      </c>
      <c r="B580" s="166" t="s">
        <v>547</v>
      </c>
      <c r="C580" s="167" t="s">
        <v>126</v>
      </c>
      <c r="D580" s="168">
        <v>0</v>
      </c>
      <c r="E580" s="169">
        <v>84</v>
      </c>
    </row>
    <row r="581" spans="1:5" ht="47.25" x14ac:dyDescent="0.25">
      <c r="A581" s="165" t="s">
        <v>548</v>
      </c>
      <c r="B581" s="166" t="s">
        <v>549</v>
      </c>
      <c r="C581" s="167" t="s">
        <v>126</v>
      </c>
      <c r="D581" s="168">
        <v>0</v>
      </c>
      <c r="E581" s="169">
        <v>84</v>
      </c>
    </row>
    <row r="582" spans="1:5" ht="31.5" x14ac:dyDescent="0.25">
      <c r="A582" s="165" t="s">
        <v>550</v>
      </c>
      <c r="B582" s="166" t="s">
        <v>551</v>
      </c>
      <c r="C582" s="167" t="s">
        <v>126</v>
      </c>
      <c r="D582" s="168">
        <v>0</v>
      </c>
      <c r="E582" s="169">
        <v>54</v>
      </c>
    </row>
    <row r="583" spans="1:5" ht="31.5" x14ac:dyDescent="0.25">
      <c r="A583" s="165" t="s">
        <v>133</v>
      </c>
      <c r="B583" s="166" t="s">
        <v>551</v>
      </c>
      <c r="C583" s="167" t="s">
        <v>134</v>
      </c>
      <c r="D583" s="168">
        <v>0</v>
      </c>
      <c r="E583" s="169">
        <v>54</v>
      </c>
    </row>
    <row r="584" spans="1:5" x14ac:dyDescent="0.25">
      <c r="A584" s="165" t="s">
        <v>232</v>
      </c>
      <c r="B584" s="166" t="s">
        <v>551</v>
      </c>
      <c r="C584" s="167" t="s">
        <v>134</v>
      </c>
      <c r="D584" s="168">
        <v>707</v>
      </c>
      <c r="E584" s="169">
        <v>54</v>
      </c>
    </row>
    <row r="585" spans="1:5" ht="31.5" x14ac:dyDescent="0.25">
      <c r="A585" s="165" t="s">
        <v>552</v>
      </c>
      <c r="B585" s="166" t="s">
        <v>553</v>
      </c>
      <c r="C585" s="167" t="s">
        <v>126</v>
      </c>
      <c r="D585" s="168">
        <v>0</v>
      </c>
      <c r="E585" s="169">
        <v>30</v>
      </c>
    </row>
    <row r="586" spans="1:5" ht="31.5" x14ac:dyDescent="0.25">
      <c r="A586" s="165" t="s">
        <v>133</v>
      </c>
      <c r="B586" s="166" t="s">
        <v>553</v>
      </c>
      <c r="C586" s="167" t="s">
        <v>134</v>
      </c>
      <c r="D586" s="168">
        <v>0</v>
      </c>
      <c r="E586" s="169">
        <v>30</v>
      </c>
    </row>
    <row r="587" spans="1:5" x14ac:dyDescent="0.25">
      <c r="A587" s="165" t="s">
        <v>232</v>
      </c>
      <c r="B587" s="166" t="s">
        <v>553</v>
      </c>
      <c r="C587" s="167" t="s">
        <v>134</v>
      </c>
      <c r="D587" s="168">
        <v>707</v>
      </c>
      <c r="E587" s="169">
        <v>30</v>
      </c>
    </row>
    <row r="588" spans="1:5" ht="31.5" x14ac:dyDescent="0.25">
      <c r="A588" s="165" t="s">
        <v>554</v>
      </c>
      <c r="B588" s="166" t="s">
        <v>555</v>
      </c>
      <c r="C588" s="167" t="s">
        <v>126</v>
      </c>
      <c r="D588" s="168">
        <v>0</v>
      </c>
      <c r="E588" s="169">
        <v>50</v>
      </c>
    </row>
    <row r="589" spans="1:5" ht="31.5" x14ac:dyDescent="0.25">
      <c r="A589" s="165" t="s">
        <v>556</v>
      </c>
      <c r="B589" s="166" t="s">
        <v>557</v>
      </c>
      <c r="C589" s="167" t="s">
        <v>126</v>
      </c>
      <c r="D589" s="168">
        <v>0</v>
      </c>
      <c r="E589" s="169">
        <v>45</v>
      </c>
    </row>
    <row r="590" spans="1:5" ht="31.5" x14ac:dyDescent="0.25">
      <c r="A590" s="165" t="s">
        <v>558</v>
      </c>
      <c r="B590" s="166" t="s">
        <v>559</v>
      </c>
      <c r="C590" s="167" t="s">
        <v>126</v>
      </c>
      <c r="D590" s="168">
        <v>0</v>
      </c>
      <c r="E590" s="169">
        <v>20</v>
      </c>
    </row>
    <row r="591" spans="1:5" ht="31.5" x14ac:dyDescent="0.25">
      <c r="A591" s="165" t="s">
        <v>133</v>
      </c>
      <c r="B591" s="166" t="s">
        <v>559</v>
      </c>
      <c r="C591" s="167" t="s">
        <v>134</v>
      </c>
      <c r="D591" s="168">
        <v>0</v>
      </c>
      <c r="E591" s="169">
        <v>20</v>
      </c>
    </row>
    <row r="592" spans="1:5" x14ac:dyDescent="0.25">
      <c r="A592" s="165" t="s">
        <v>338</v>
      </c>
      <c r="B592" s="166" t="s">
        <v>559</v>
      </c>
      <c r="C592" s="167" t="s">
        <v>134</v>
      </c>
      <c r="D592" s="168">
        <v>412</v>
      </c>
      <c r="E592" s="169">
        <v>20</v>
      </c>
    </row>
    <row r="593" spans="1:5" ht="31.5" x14ac:dyDescent="0.25">
      <c r="A593" s="165" t="s">
        <v>560</v>
      </c>
      <c r="B593" s="166" t="s">
        <v>561</v>
      </c>
      <c r="C593" s="167" t="s">
        <v>126</v>
      </c>
      <c r="D593" s="168">
        <v>0</v>
      </c>
      <c r="E593" s="169">
        <v>25</v>
      </c>
    </row>
    <row r="594" spans="1:5" ht="31.5" x14ac:dyDescent="0.25">
      <c r="A594" s="165" t="s">
        <v>133</v>
      </c>
      <c r="B594" s="166" t="s">
        <v>561</v>
      </c>
      <c r="C594" s="167" t="s">
        <v>134</v>
      </c>
      <c r="D594" s="168">
        <v>0</v>
      </c>
      <c r="E594" s="169">
        <v>25</v>
      </c>
    </row>
    <row r="595" spans="1:5" x14ac:dyDescent="0.25">
      <c r="A595" s="165" t="s">
        <v>338</v>
      </c>
      <c r="B595" s="166" t="s">
        <v>561</v>
      </c>
      <c r="C595" s="167" t="s">
        <v>134</v>
      </c>
      <c r="D595" s="168">
        <v>412</v>
      </c>
      <c r="E595" s="169">
        <v>25</v>
      </c>
    </row>
    <row r="596" spans="1:5" ht="31.5" x14ac:dyDescent="0.25">
      <c r="A596" s="165" t="s">
        <v>562</v>
      </c>
      <c r="B596" s="166" t="s">
        <v>563</v>
      </c>
      <c r="C596" s="167" t="s">
        <v>126</v>
      </c>
      <c r="D596" s="168">
        <v>0</v>
      </c>
      <c r="E596" s="169">
        <v>5</v>
      </c>
    </row>
    <row r="597" spans="1:5" ht="31.5" x14ac:dyDescent="0.25">
      <c r="A597" s="165" t="s">
        <v>564</v>
      </c>
      <c r="B597" s="166" t="s">
        <v>565</v>
      </c>
      <c r="C597" s="167" t="s">
        <v>126</v>
      </c>
      <c r="D597" s="168">
        <v>0</v>
      </c>
      <c r="E597" s="169">
        <v>5</v>
      </c>
    </row>
    <row r="598" spans="1:5" ht="31.5" x14ac:dyDescent="0.25">
      <c r="A598" s="165" t="s">
        <v>133</v>
      </c>
      <c r="B598" s="166" t="s">
        <v>565</v>
      </c>
      <c r="C598" s="167" t="s">
        <v>134</v>
      </c>
      <c r="D598" s="168">
        <v>0</v>
      </c>
      <c r="E598" s="169">
        <v>5</v>
      </c>
    </row>
    <row r="599" spans="1:5" x14ac:dyDescent="0.25">
      <c r="A599" s="165" t="s">
        <v>338</v>
      </c>
      <c r="B599" s="166" t="s">
        <v>565</v>
      </c>
      <c r="C599" s="167" t="s">
        <v>134</v>
      </c>
      <c r="D599" s="168">
        <v>412</v>
      </c>
      <c r="E599" s="169">
        <v>5</v>
      </c>
    </row>
    <row r="600" spans="1:5" s="164" customFormat="1" ht="31.5" x14ac:dyDescent="0.25">
      <c r="A600" s="159" t="s">
        <v>566</v>
      </c>
      <c r="B600" s="160" t="s">
        <v>567</v>
      </c>
      <c r="C600" s="161" t="s">
        <v>126</v>
      </c>
      <c r="D600" s="162">
        <v>0</v>
      </c>
      <c r="E600" s="163">
        <v>138.19999999999999</v>
      </c>
    </row>
    <row r="601" spans="1:5" ht="31.5" x14ac:dyDescent="0.25">
      <c r="A601" s="165" t="s">
        <v>568</v>
      </c>
      <c r="B601" s="166" t="s">
        <v>569</v>
      </c>
      <c r="C601" s="167" t="s">
        <v>126</v>
      </c>
      <c r="D601" s="168">
        <v>0</v>
      </c>
      <c r="E601" s="169">
        <v>138.19999999999999</v>
      </c>
    </row>
    <row r="602" spans="1:5" ht="47.25" x14ac:dyDescent="0.25">
      <c r="A602" s="165" t="s">
        <v>570</v>
      </c>
      <c r="B602" s="166" t="s">
        <v>571</v>
      </c>
      <c r="C602" s="167" t="s">
        <v>126</v>
      </c>
      <c r="D602" s="168">
        <v>0</v>
      </c>
      <c r="E602" s="169">
        <v>63.2</v>
      </c>
    </row>
    <row r="603" spans="1:5" x14ac:dyDescent="0.25">
      <c r="A603" s="165" t="s">
        <v>181</v>
      </c>
      <c r="B603" s="166" t="s">
        <v>571</v>
      </c>
      <c r="C603" s="167" t="s">
        <v>182</v>
      </c>
      <c r="D603" s="168">
        <v>0</v>
      </c>
      <c r="E603" s="169">
        <v>63.2</v>
      </c>
    </row>
    <row r="604" spans="1:5" x14ac:dyDescent="0.25">
      <c r="A604" s="165" t="s">
        <v>572</v>
      </c>
      <c r="B604" s="166" t="s">
        <v>571</v>
      </c>
      <c r="C604" s="167" t="s">
        <v>182</v>
      </c>
      <c r="D604" s="168">
        <v>909</v>
      </c>
      <c r="E604" s="169">
        <v>63.2</v>
      </c>
    </row>
    <row r="605" spans="1:5" ht="31.5" x14ac:dyDescent="0.25">
      <c r="A605" s="165" t="s">
        <v>573</v>
      </c>
      <c r="B605" s="166" t="s">
        <v>574</v>
      </c>
      <c r="C605" s="167" t="s">
        <v>126</v>
      </c>
      <c r="D605" s="168">
        <v>0</v>
      </c>
      <c r="E605" s="169">
        <v>25</v>
      </c>
    </row>
    <row r="606" spans="1:5" ht="31.5" x14ac:dyDescent="0.25">
      <c r="A606" s="165" t="s">
        <v>133</v>
      </c>
      <c r="B606" s="166" t="s">
        <v>574</v>
      </c>
      <c r="C606" s="167" t="s">
        <v>134</v>
      </c>
      <c r="D606" s="168">
        <v>0</v>
      </c>
      <c r="E606" s="169">
        <v>25</v>
      </c>
    </row>
    <row r="607" spans="1:5" x14ac:dyDescent="0.25">
      <c r="A607" s="165" t="s">
        <v>572</v>
      </c>
      <c r="B607" s="166" t="s">
        <v>574</v>
      </c>
      <c r="C607" s="167" t="s">
        <v>134</v>
      </c>
      <c r="D607" s="168">
        <v>909</v>
      </c>
      <c r="E607" s="169">
        <v>25</v>
      </c>
    </row>
    <row r="608" spans="1:5" ht="31.5" x14ac:dyDescent="0.25">
      <c r="A608" s="165" t="s">
        <v>575</v>
      </c>
      <c r="B608" s="166" t="s">
        <v>576</v>
      </c>
      <c r="C608" s="167" t="s">
        <v>126</v>
      </c>
      <c r="D608" s="168">
        <v>0</v>
      </c>
      <c r="E608" s="169">
        <v>50</v>
      </c>
    </row>
    <row r="609" spans="1:5" ht="31.5" x14ac:dyDescent="0.25">
      <c r="A609" s="165" t="s">
        <v>133</v>
      </c>
      <c r="B609" s="166" t="s">
        <v>576</v>
      </c>
      <c r="C609" s="167" t="s">
        <v>134</v>
      </c>
      <c r="D609" s="168">
        <v>0</v>
      </c>
      <c r="E609" s="169">
        <v>50</v>
      </c>
    </row>
    <row r="610" spans="1:5" x14ac:dyDescent="0.25">
      <c r="A610" s="165" t="s">
        <v>572</v>
      </c>
      <c r="B610" s="166" t="s">
        <v>576</v>
      </c>
      <c r="C610" s="167" t="s">
        <v>134</v>
      </c>
      <c r="D610" s="168">
        <v>909</v>
      </c>
      <c r="E610" s="169">
        <v>50</v>
      </c>
    </row>
    <row r="611" spans="1:5" s="164" customFormat="1" ht="31.5" x14ac:dyDescent="0.25">
      <c r="A611" s="159" t="s">
        <v>577</v>
      </c>
      <c r="B611" s="160" t="s">
        <v>578</v>
      </c>
      <c r="C611" s="161" t="s">
        <v>126</v>
      </c>
      <c r="D611" s="162">
        <v>0</v>
      </c>
      <c r="E611" s="163">
        <v>340</v>
      </c>
    </row>
    <row r="612" spans="1:5" ht="30.75" customHeight="1" x14ac:dyDescent="0.25">
      <c r="A612" s="165" t="s">
        <v>579</v>
      </c>
      <c r="B612" s="166" t="s">
        <v>580</v>
      </c>
      <c r="C612" s="167" t="s">
        <v>126</v>
      </c>
      <c r="D612" s="168">
        <v>0</v>
      </c>
      <c r="E612" s="169">
        <v>145</v>
      </c>
    </row>
    <row r="613" spans="1:5" ht="47.25" x14ac:dyDescent="0.25">
      <c r="A613" s="165" t="s">
        <v>581</v>
      </c>
      <c r="B613" s="166" t="s">
        <v>582</v>
      </c>
      <c r="C613" s="167" t="s">
        <v>126</v>
      </c>
      <c r="D613" s="168">
        <v>0</v>
      </c>
      <c r="E613" s="169">
        <v>140</v>
      </c>
    </row>
    <row r="614" spans="1:5" ht="31.5" x14ac:dyDescent="0.25">
      <c r="A614" s="165" t="s">
        <v>583</v>
      </c>
      <c r="B614" s="166" t="s">
        <v>584</v>
      </c>
      <c r="C614" s="167" t="s">
        <v>126</v>
      </c>
      <c r="D614" s="168">
        <v>0</v>
      </c>
      <c r="E614" s="169">
        <v>140</v>
      </c>
    </row>
    <row r="615" spans="1:5" ht="31.5" x14ac:dyDescent="0.25">
      <c r="A615" s="165" t="s">
        <v>133</v>
      </c>
      <c r="B615" s="166" t="s">
        <v>584</v>
      </c>
      <c r="C615" s="167" t="s">
        <v>134</v>
      </c>
      <c r="D615" s="168">
        <v>0</v>
      </c>
      <c r="E615" s="169">
        <v>140</v>
      </c>
    </row>
    <row r="616" spans="1:5" x14ac:dyDescent="0.25">
      <c r="A616" s="165" t="s">
        <v>242</v>
      </c>
      <c r="B616" s="166" t="s">
        <v>584</v>
      </c>
      <c r="C616" s="167" t="s">
        <v>134</v>
      </c>
      <c r="D616" s="168">
        <v>801</v>
      </c>
      <c r="E616" s="169">
        <v>140</v>
      </c>
    </row>
    <row r="617" spans="1:5" ht="63" x14ac:dyDescent="0.25">
      <c r="A617" s="165" t="s">
        <v>585</v>
      </c>
      <c r="B617" s="166" t="s">
        <v>586</v>
      </c>
      <c r="C617" s="167" t="s">
        <v>126</v>
      </c>
      <c r="D617" s="168">
        <v>0</v>
      </c>
      <c r="E617" s="169">
        <v>5</v>
      </c>
    </row>
    <row r="618" spans="1:5" ht="31.5" x14ac:dyDescent="0.25">
      <c r="A618" s="165" t="s">
        <v>587</v>
      </c>
      <c r="B618" s="166" t="s">
        <v>588</v>
      </c>
      <c r="C618" s="167" t="s">
        <v>126</v>
      </c>
      <c r="D618" s="168">
        <v>0</v>
      </c>
      <c r="E618" s="169">
        <v>5</v>
      </c>
    </row>
    <row r="619" spans="1:5" ht="31.5" x14ac:dyDescent="0.25">
      <c r="A619" s="165" t="s">
        <v>133</v>
      </c>
      <c r="B619" s="166" t="s">
        <v>588</v>
      </c>
      <c r="C619" s="167" t="s">
        <v>134</v>
      </c>
      <c r="D619" s="168">
        <v>0</v>
      </c>
      <c r="E619" s="169">
        <v>5</v>
      </c>
    </row>
    <row r="620" spans="1:5" x14ac:dyDescent="0.25">
      <c r="A620" s="165" t="s">
        <v>589</v>
      </c>
      <c r="B620" s="166" t="s">
        <v>588</v>
      </c>
      <c r="C620" s="167" t="s">
        <v>134</v>
      </c>
      <c r="D620" s="168">
        <v>1006</v>
      </c>
      <c r="E620" s="169">
        <v>5</v>
      </c>
    </row>
    <row r="621" spans="1:5" ht="47.25" x14ac:dyDescent="0.25">
      <c r="A621" s="165" t="s">
        <v>590</v>
      </c>
      <c r="B621" s="166" t="s">
        <v>591</v>
      </c>
      <c r="C621" s="167" t="s">
        <v>126</v>
      </c>
      <c r="D621" s="168">
        <v>0</v>
      </c>
      <c r="E621" s="169">
        <v>195</v>
      </c>
    </row>
    <row r="622" spans="1:5" ht="31.5" x14ac:dyDescent="0.25">
      <c r="A622" s="165" t="s">
        <v>592</v>
      </c>
      <c r="B622" s="166" t="s">
        <v>593</v>
      </c>
      <c r="C622" s="167" t="s">
        <v>126</v>
      </c>
      <c r="D622" s="168">
        <v>0</v>
      </c>
      <c r="E622" s="169">
        <v>195</v>
      </c>
    </row>
    <row r="623" spans="1:5" x14ac:dyDescent="0.25">
      <c r="A623" s="165" t="s">
        <v>598</v>
      </c>
      <c r="B623" s="166" t="s">
        <v>599</v>
      </c>
      <c r="C623" s="167" t="s">
        <v>126</v>
      </c>
      <c r="D623" s="168">
        <v>0</v>
      </c>
      <c r="E623" s="169">
        <v>48</v>
      </c>
    </row>
    <row r="624" spans="1:5" ht="31.5" x14ac:dyDescent="0.25">
      <c r="A624" s="165" t="s">
        <v>133</v>
      </c>
      <c r="B624" s="166" t="s">
        <v>599</v>
      </c>
      <c r="C624" s="167" t="s">
        <v>134</v>
      </c>
      <c r="D624" s="168">
        <v>0</v>
      </c>
      <c r="E624" s="169">
        <v>48</v>
      </c>
    </row>
    <row r="625" spans="1:5" x14ac:dyDescent="0.25">
      <c r="A625" s="165" t="s">
        <v>589</v>
      </c>
      <c r="B625" s="166" t="s">
        <v>599</v>
      </c>
      <c r="C625" s="167" t="s">
        <v>134</v>
      </c>
      <c r="D625" s="168">
        <v>1006</v>
      </c>
      <c r="E625" s="169">
        <v>48</v>
      </c>
    </row>
    <row r="626" spans="1:5" ht="31.5" x14ac:dyDescent="0.25">
      <c r="A626" s="165" t="s">
        <v>600</v>
      </c>
      <c r="B626" s="166" t="s">
        <v>601</v>
      </c>
      <c r="C626" s="167" t="s">
        <v>126</v>
      </c>
      <c r="D626" s="168">
        <v>0</v>
      </c>
      <c r="E626" s="169">
        <v>39</v>
      </c>
    </row>
    <row r="627" spans="1:5" ht="31.5" x14ac:dyDescent="0.25">
      <c r="A627" s="165" t="s">
        <v>133</v>
      </c>
      <c r="B627" s="166" t="s">
        <v>601</v>
      </c>
      <c r="C627" s="167" t="s">
        <v>134</v>
      </c>
      <c r="D627" s="168">
        <v>0</v>
      </c>
      <c r="E627" s="169">
        <v>39</v>
      </c>
    </row>
    <row r="628" spans="1:5" x14ac:dyDescent="0.25">
      <c r="A628" s="165" t="s">
        <v>589</v>
      </c>
      <c r="B628" s="166" t="s">
        <v>601</v>
      </c>
      <c r="C628" s="167" t="s">
        <v>134</v>
      </c>
      <c r="D628" s="168">
        <v>1006</v>
      </c>
      <c r="E628" s="169">
        <v>39</v>
      </c>
    </row>
    <row r="629" spans="1:5" x14ac:dyDescent="0.25">
      <c r="A629" s="165" t="s">
        <v>602</v>
      </c>
      <c r="B629" s="166" t="s">
        <v>603</v>
      </c>
      <c r="C629" s="167" t="s">
        <v>126</v>
      </c>
      <c r="D629" s="168">
        <v>0</v>
      </c>
      <c r="E629" s="169">
        <v>2</v>
      </c>
    </row>
    <row r="630" spans="1:5" ht="31.5" x14ac:dyDescent="0.25">
      <c r="A630" s="165" t="s">
        <v>133</v>
      </c>
      <c r="B630" s="166" t="s">
        <v>603</v>
      </c>
      <c r="C630" s="167" t="s">
        <v>134</v>
      </c>
      <c r="D630" s="168">
        <v>0</v>
      </c>
      <c r="E630" s="169">
        <v>2</v>
      </c>
    </row>
    <row r="631" spans="1:5" x14ac:dyDescent="0.25">
      <c r="A631" s="165" t="s">
        <v>589</v>
      </c>
      <c r="B631" s="166" t="s">
        <v>603</v>
      </c>
      <c r="C631" s="167" t="s">
        <v>134</v>
      </c>
      <c r="D631" s="168">
        <v>1006</v>
      </c>
      <c r="E631" s="169">
        <v>2</v>
      </c>
    </row>
    <row r="632" spans="1:5" ht="31.5" x14ac:dyDescent="0.25">
      <c r="A632" s="165" t="s">
        <v>604</v>
      </c>
      <c r="B632" s="166" t="s">
        <v>605</v>
      </c>
      <c r="C632" s="167" t="s">
        <v>126</v>
      </c>
      <c r="D632" s="168">
        <v>0</v>
      </c>
      <c r="E632" s="169">
        <v>11</v>
      </c>
    </row>
    <row r="633" spans="1:5" ht="31.5" x14ac:dyDescent="0.25">
      <c r="A633" s="165" t="s">
        <v>133</v>
      </c>
      <c r="B633" s="166" t="s">
        <v>605</v>
      </c>
      <c r="C633" s="167" t="s">
        <v>134</v>
      </c>
      <c r="D633" s="168">
        <v>0</v>
      </c>
      <c r="E633" s="169">
        <v>11</v>
      </c>
    </row>
    <row r="634" spans="1:5" x14ac:dyDescent="0.25">
      <c r="A634" s="165" t="s">
        <v>589</v>
      </c>
      <c r="B634" s="166" t="s">
        <v>605</v>
      </c>
      <c r="C634" s="167" t="s">
        <v>134</v>
      </c>
      <c r="D634" s="168">
        <v>1006</v>
      </c>
      <c r="E634" s="169">
        <v>11</v>
      </c>
    </row>
    <row r="635" spans="1:5" ht="63" x14ac:dyDescent="0.25">
      <c r="A635" s="165" t="s">
        <v>606</v>
      </c>
      <c r="B635" s="166" t="s">
        <v>607</v>
      </c>
      <c r="C635" s="167" t="s">
        <v>126</v>
      </c>
      <c r="D635" s="168">
        <v>0</v>
      </c>
      <c r="E635" s="169">
        <v>95</v>
      </c>
    </row>
    <row r="636" spans="1:5" ht="31.5" x14ac:dyDescent="0.25">
      <c r="A636" s="165" t="s">
        <v>133</v>
      </c>
      <c r="B636" s="166" t="s">
        <v>607</v>
      </c>
      <c r="C636" s="167" t="s">
        <v>134</v>
      </c>
      <c r="D636" s="168">
        <v>0</v>
      </c>
      <c r="E636" s="169">
        <v>95</v>
      </c>
    </row>
    <row r="637" spans="1:5" x14ac:dyDescent="0.25">
      <c r="A637" s="165" t="s">
        <v>589</v>
      </c>
      <c r="B637" s="166" t="s">
        <v>607</v>
      </c>
      <c r="C637" s="167" t="s">
        <v>134</v>
      </c>
      <c r="D637" s="168">
        <v>1006</v>
      </c>
      <c r="E637" s="169">
        <v>95</v>
      </c>
    </row>
    <row r="638" spans="1:5" x14ac:dyDescent="0.25">
      <c r="A638" s="165" t="s">
        <v>608</v>
      </c>
      <c r="B638" s="166" t="s">
        <v>609</v>
      </c>
      <c r="C638" s="167" t="s">
        <v>126</v>
      </c>
      <c r="D638" s="168">
        <v>0</v>
      </c>
      <c r="E638" s="169">
        <v>8613.4</v>
      </c>
    </row>
    <row r="639" spans="1:5" ht="31.5" x14ac:dyDescent="0.25">
      <c r="A639" s="165" t="s">
        <v>610</v>
      </c>
      <c r="B639" s="166" t="s">
        <v>611</v>
      </c>
      <c r="C639" s="167" t="s">
        <v>126</v>
      </c>
      <c r="D639" s="168">
        <v>0</v>
      </c>
      <c r="E639" s="169">
        <v>2070.6</v>
      </c>
    </row>
    <row r="640" spans="1:5" ht="18" customHeight="1" x14ac:dyDescent="0.25">
      <c r="A640" s="165" t="s">
        <v>612</v>
      </c>
      <c r="B640" s="166" t="s">
        <v>613</v>
      </c>
      <c r="C640" s="167" t="s">
        <v>126</v>
      </c>
      <c r="D640" s="168">
        <v>0</v>
      </c>
      <c r="E640" s="169">
        <v>1471.4</v>
      </c>
    </row>
    <row r="641" spans="1:5" ht="141.75" x14ac:dyDescent="0.25">
      <c r="A641" s="165" t="s">
        <v>205</v>
      </c>
      <c r="B641" s="166" t="s">
        <v>614</v>
      </c>
      <c r="C641" s="167" t="s">
        <v>126</v>
      </c>
      <c r="D641" s="168">
        <v>0</v>
      </c>
      <c r="E641" s="169">
        <v>1471.4</v>
      </c>
    </row>
    <row r="642" spans="1:5" ht="63" x14ac:dyDescent="0.25">
      <c r="A642" s="165" t="s">
        <v>147</v>
      </c>
      <c r="B642" s="166" t="s">
        <v>614</v>
      </c>
      <c r="C642" s="167" t="s">
        <v>148</v>
      </c>
      <c r="D642" s="168">
        <v>0</v>
      </c>
      <c r="E642" s="169">
        <v>1471.4</v>
      </c>
    </row>
    <row r="643" spans="1:5" ht="47.25" x14ac:dyDescent="0.25">
      <c r="A643" s="165" t="s">
        <v>615</v>
      </c>
      <c r="B643" s="166" t="s">
        <v>614</v>
      </c>
      <c r="C643" s="167" t="s">
        <v>148</v>
      </c>
      <c r="D643" s="168">
        <v>103</v>
      </c>
      <c r="E643" s="169">
        <v>1471.4</v>
      </c>
    </row>
    <row r="644" spans="1:5" ht="31.5" x14ac:dyDescent="0.25">
      <c r="A644" s="165" t="s">
        <v>616</v>
      </c>
      <c r="B644" s="166" t="s">
        <v>617</v>
      </c>
      <c r="C644" s="167" t="s">
        <v>126</v>
      </c>
      <c r="D644" s="168">
        <v>0</v>
      </c>
      <c r="E644" s="169">
        <v>599.20000000000005</v>
      </c>
    </row>
    <row r="645" spans="1:5" x14ac:dyDescent="0.25">
      <c r="A645" s="165" t="s">
        <v>274</v>
      </c>
      <c r="B645" s="166" t="s">
        <v>618</v>
      </c>
      <c r="C645" s="167" t="s">
        <v>126</v>
      </c>
      <c r="D645" s="168">
        <v>0</v>
      </c>
      <c r="E645" s="169">
        <v>10.4</v>
      </c>
    </row>
    <row r="646" spans="1:5" ht="63" x14ac:dyDescent="0.25">
      <c r="A646" s="165" t="s">
        <v>147</v>
      </c>
      <c r="B646" s="166" t="s">
        <v>618</v>
      </c>
      <c r="C646" s="167" t="s">
        <v>148</v>
      </c>
      <c r="D646" s="168">
        <v>0</v>
      </c>
      <c r="E646" s="169">
        <v>2.5</v>
      </c>
    </row>
    <row r="647" spans="1:5" ht="47.25" x14ac:dyDescent="0.25">
      <c r="A647" s="165" t="s">
        <v>615</v>
      </c>
      <c r="B647" s="166" t="s">
        <v>618</v>
      </c>
      <c r="C647" s="167" t="s">
        <v>148</v>
      </c>
      <c r="D647" s="168">
        <v>103</v>
      </c>
      <c r="E647" s="169">
        <v>2.5</v>
      </c>
    </row>
    <row r="648" spans="1:5" ht="31.5" x14ac:dyDescent="0.25">
      <c r="A648" s="165" t="s">
        <v>133</v>
      </c>
      <c r="B648" s="166" t="s">
        <v>618</v>
      </c>
      <c r="C648" s="167" t="s">
        <v>134</v>
      </c>
      <c r="D648" s="168">
        <v>0</v>
      </c>
      <c r="E648" s="169">
        <v>7.9</v>
      </c>
    </row>
    <row r="649" spans="1:5" ht="47.25" x14ac:dyDescent="0.25">
      <c r="A649" s="165" t="s">
        <v>615</v>
      </c>
      <c r="B649" s="166" t="s">
        <v>618</v>
      </c>
      <c r="C649" s="167" t="s">
        <v>134</v>
      </c>
      <c r="D649" s="168">
        <v>103</v>
      </c>
      <c r="E649" s="169">
        <v>7.9</v>
      </c>
    </row>
    <row r="650" spans="1:5" ht="141.75" x14ac:dyDescent="0.25">
      <c r="A650" s="165" t="s">
        <v>205</v>
      </c>
      <c r="B650" s="166" t="s">
        <v>619</v>
      </c>
      <c r="C650" s="167" t="s">
        <v>126</v>
      </c>
      <c r="D650" s="168">
        <v>0</v>
      </c>
      <c r="E650" s="169">
        <v>588.79999999999995</v>
      </c>
    </row>
    <row r="651" spans="1:5" ht="63" x14ac:dyDescent="0.25">
      <c r="A651" s="165" t="s">
        <v>147</v>
      </c>
      <c r="B651" s="166" t="s">
        <v>619</v>
      </c>
      <c r="C651" s="167" t="s">
        <v>148</v>
      </c>
      <c r="D651" s="168">
        <v>0</v>
      </c>
      <c r="E651" s="169">
        <v>588.79999999999995</v>
      </c>
    </row>
    <row r="652" spans="1:5" ht="47.25" x14ac:dyDescent="0.25">
      <c r="A652" s="165" t="s">
        <v>615</v>
      </c>
      <c r="B652" s="166" t="s">
        <v>619</v>
      </c>
      <c r="C652" s="167" t="s">
        <v>148</v>
      </c>
      <c r="D652" s="168">
        <v>103</v>
      </c>
      <c r="E652" s="169">
        <v>588.79999999999995</v>
      </c>
    </row>
    <row r="653" spans="1:5" ht="31.5" x14ac:dyDescent="0.25">
      <c r="A653" s="165" t="s">
        <v>620</v>
      </c>
      <c r="B653" s="166" t="s">
        <v>621</v>
      </c>
      <c r="C653" s="167" t="s">
        <v>126</v>
      </c>
      <c r="D653" s="168">
        <v>0</v>
      </c>
      <c r="E653" s="169">
        <v>3898.8</v>
      </c>
    </row>
    <row r="654" spans="1:5" ht="15" customHeight="1" x14ac:dyDescent="0.25">
      <c r="A654" s="165" t="s">
        <v>622</v>
      </c>
      <c r="B654" s="166" t="s">
        <v>623</v>
      </c>
      <c r="C654" s="167" t="s">
        <v>126</v>
      </c>
      <c r="D654" s="168">
        <v>0</v>
      </c>
      <c r="E654" s="169">
        <v>1687.5</v>
      </c>
    </row>
    <row r="655" spans="1:5" ht="141.75" x14ac:dyDescent="0.25">
      <c r="A655" s="165" t="s">
        <v>205</v>
      </c>
      <c r="B655" s="166" t="s">
        <v>624</v>
      </c>
      <c r="C655" s="167" t="s">
        <v>126</v>
      </c>
      <c r="D655" s="168">
        <v>0</v>
      </c>
      <c r="E655" s="169">
        <v>1687.5</v>
      </c>
    </row>
    <row r="656" spans="1:5" ht="63" x14ac:dyDescent="0.25">
      <c r="A656" s="165" t="s">
        <v>147</v>
      </c>
      <c r="B656" s="166" t="s">
        <v>624</v>
      </c>
      <c r="C656" s="167" t="s">
        <v>148</v>
      </c>
      <c r="D656" s="168">
        <v>0</v>
      </c>
      <c r="E656" s="169">
        <v>1687.5</v>
      </c>
    </row>
    <row r="657" spans="1:5" ht="31.5" x14ac:dyDescent="0.25">
      <c r="A657" s="165" t="s">
        <v>347</v>
      </c>
      <c r="B657" s="166" t="s">
        <v>624</v>
      </c>
      <c r="C657" s="167" t="s">
        <v>148</v>
      </c>
      <c r="D657" s="168">
        <v>106</v>
      </c>
      <c r="E657" s="169">
        <v>1687.5</v>
      </c>
    </row>
    <row r="658" spans="1:5" ht="31.5" x14ac:dyDescent="0.25">
      <c r="A658" s="165" t="s">
        <v>625</v>
      </c>
      <c r="B658" s="166" t="s">
        <v>626</v>
      </c>
      <c r="C658" s="167" t="s">
        <v>126</v>
      </c>
      <c r="D658" s="168">
        <v>0</v>
      </c>
      <c r="E658" s="169">
        <v>2211.3000000000002</v>
      </c>
    </row>
    <row r="659" spans="1:5" x14ac:dyDescent="0.25">
      <c r="A659" s="165" t="s">
        <v>138</v>
      </c>
      <c r="B659" s="166" t="s">
        <v>627</v>
      </c>
      <c r="C659" s="167" t="s">
        <v>126</v>
      </c>
      <c r="D659" s="168">
        <v>0</v>
      </c>
      <c r="E659" s="169">
        <v>10</v>
      </c>
    </row>
    <row r="660" spans="1:5" ht="31.5" x14ac:dyDescent="0.25">
      <c r="A660" s="165" t="s">
        <v>133</v>
      </c>
      <c r="B660" s="166" t="s">
        <v>627</v>
      </c>
      <c r="C660" s="167" t="s">
        <v>134</v>
      </c>
      <c r="D660" s="168">
        <v>0</v>
      </c>
      <c r="E660" s="169">
        <v>10</v>
      </c>
    </row>
    <row r="661" spans="1:5" ht="31.5" x14ac:dyDescent="0.25">
      <c r="A661" s="165" t="s">
        <v>140</v>
      </c>
      <c r="B661" s="166" t="s">
        <v>627</v>
      </c>
      <c r="C661" s="167" t="s">
        <v>134</v>
      </c>
      <c r="D661" s="168">
        <v>705</v>
      </c>
      <c r="E661" s="169">
        <v>10</v>
      </c>
    </row>
    <row r="662" spans="1:5" x14ac:dyDescent="0.25">
      <c r="A662" s="165" t="s">
        <v>274</v>
      </c>
      <c r="B662" s="166" t="s">
        <v>628</v>
      </c>
      <c r="C662" s="167" t="s">
        <v>126</v>
      </c>
      <c r="D662" s="168">
        <v>0</v>
      </c>
      <c r="E662" s="169">
        <v>475.1</v>
      </c>
    </row>
    <row r="663" spans="1:5" ht="63" x14ac:dyDescent="0.25">
      <c r="A663" s="165" t="s">
        <v>147</v>
      </c>
      <c r="B663" s="166" t="s">
        <v>628</v>
      </c>
      <c r="C663" s="167" t="s">
        <v>148</v>
      </c>
      <c r="D663" s="168">
        <v>0</v>
      </c>
      <c r="E663" s="169">
        <v>457.7</v>
      </c>
    </row>
    <row r="664" spans="1:5" ht="31.5" x14ac:dyDescent="0.25">
      <c r="A664" s="165" t="s">
        <v>347</v>
      </c>
      <c r="B664" s="166" t="s">
        <v>628</v>
      </c>
      <c r="C664" s="167" t="s">
        <v>148</v>
      </c>
      <c r="D664" s="168">
        <v>106</v>
      </c>
      <c r="E664" s="169">
        <v>457.7</v>
      </c>
    </row>
    <row r="665" spans="1:5" ht="31.5" x14ac:dyDescent="0.25">
      <c r="A665" s="165" t="s">
        <v>133</v>
      </c>
      <c r="B665" s="166" t="s">
        <v>628</v>
      </c>
      <c r="C665" s="167" t="s">
        <v>134</v>
      </c>
      <c r="D665" s="168">
        <v>0</v>
      </c>
      <c r="E665" s="169">
        <v>17.399999999999999</v>
      </c>
    </row>
    <row r="666" spans="1:5" ht="31.5" x14ac:dyDescent="0.25">
      <c r="A666" s="165" t="s">
        <v>347</v>
      </c>
      <c r="B666" s="166" t="s">
        <v>628</v>
      </c>
      <c r="C666" s="167" t="s">
        <v>134</v>
      </c>
      <c r="D666" s="168">
        <v>106</v>
      </c>
      <c r="E666" s="169">
        <v>17.399999999999999</v>
      </c>
    </row>
    <row r="667" spans="1:5" ht="141.75" x14ac:dyDescent="0.25">
      <c r="A667" s="165" t="s">
        <v>205</v>
      </c>
      <c r="B667" s="166" t="s">
        <v>629</v>
      </c>
      <c r="C667" s="167" t="s">
        <v>126</v>
      </c>
      <c r="D667" s="168">
        <v>0</v>
      </c>
      <c r="E667" s="169">
        <v>1726.2</v>
      </c>
    </row>
    <row r="668" spans="1:5" ht="63" x14ac:dyDescent="0.25">
      <c r="A668" s="165" t="s">
        <v>147</v>
      </c>
      <c r="B668" s="166" t="s">
        <v>629</v>
      </c>
      <c r="C668" s="167" t="s">
        <v>148</v>
      </c>
      <c r="D668" s="168">
        <v>0</v>
      </c>
      <c r="E668" s="169">
        <v>1726.2</v>
      </c>
    </row>
    <row r="669" spans="1:5" ht="31.5" x14ac:dyDescent="0.25">
      <c r="A669" s="165" t="s">
        <v>347</v>
      </c>
      <c r="B669" s="166" t="s">
        <v>629</v>
      </c>
      <c r="C669" s="167" t="s">
        <v>148</v>
      </c>
      <c r="D669" s="168">
        <v>106</v>
      </c>
      <c r="E669" s="169">
        <v>1726.2</v>
      </c>
    </row>
    <row r="670" spans="1:5" x14ac:dyDescent="0.25">
      <c r="A670" s="165" t="s">
        <v>637</v>
      </c>
      <c r="B670" s="166" t="s">
        <v>638</v>
      </c>
      <c r="C670" s="167" t="s">
        <v>126</v>
      </c>
      <c r="D670" s="168">
        <v>0</v>
      </c>
      <c r="E670" s="169">
        <v>300</v>
      </c>
    </row>
    <row r="671" spans="1:5" ht="31.5" x14ac:dyDescent="0.25">
      <c r="A671" s="165" t="s">
        <v>639</v>
      </c>
      <c r="B671" s="166" t="s">
        <v>640</v>
      </c>
      <c r="C671" s="167" t="s">
        <v>126</v>
      </c>
      <c r="D671" s="168">
        <v>0</v>
      </c>
      <c r="E671" s="169">
        <v>300</v>
      </c>
    </row>
    <row r="672" spans="1:5" x14ac:dyDescent="0.25">
      <c r="A672" s="165" t="s">
        <v>143</v>
      </c>
      <c r="B672" s="166" t="s">
        <v>640</v>
      </c>
      <c r="C672" s="167" t="s">
        <v>144</v>
      </c>
      <c r="D672" s="168">
        <v>0</v>
      </c>
      <c r="E672" s="169">
        <v>300</v>
      </c>
    </row>
    <row r="673" spans="1:5" x14ac:dyDescent="0.25">
      <c r="A673" s="165" t="s">
        <v>641</v>
      </c>
      <c r="B673" s="166" t="s">
        <v>640</v>
      </c>
      <c r="C673" s="167" t="s">
        <v>144</v>
      </c>
      <c r="D673" s="168">
        <v>111</v>
      </c>
      <c r="E673" s="169">
        <v>300</v>
      </c>
    </row>
    <row r="674" spans="1:5" ht="31.5" x14ac:dyDescent="0.25">
      <c r="A674" s="165" t="s">
        <v>642</v>
      </c>
      <c r="B674" s="166" t="s">
        <v>643</v>
      </c>
      <c r="C674" s="167" t="s">
        <v>126</v>
      </c>
      <c r="D674" s="168">
        <v>0</v>
      </c>
      <c r="E674" s="169">
        <v>44</v>
      </c>
    </row>
    <row r="675" spans="1:5" ht="47.25" x14ac:dyDescent="0.25">
      <c r="A675" s="165" t="s">
        <v>644</v>
      </c>
      <c r="B675" s="166" t="s">
        <v>645</v>
      </c>
      <c r="C675" s="167" t="s">
        <v>126</v>
      </c>
      <c r="D675" s="168">
        <v>0</v>
      </c>
      <c r="E675" s="169">
        <v>44</v>
      </c>
    </row>
    <row r="676" spans="1:5" ht="31.5" x14ac:dyDescent="0.25">
      <c r="A676" s="165" t="s">
        <v>133</v>
      </c>
      <c r="B676" s="166" t="s">
        <v>645</v>
      </c>
      <c r="C676" s="167" t="s">
        <v>134</v>
      </c>
      <c r="D676" s="168">
        <v>0</v>
      </c>
      <c r="E676" s="169">
        <v>44</v>
      </c>
    </row>
    <row r="677" spans="1:5" x14ac:dyDescent="0.25">
      <c r="A677" s="165" t="s">
        <v>646</v>
      </c>
      <c r="B677" s="166" t="s">
        <v>645</v>
      </c>
      <c r="C677" s="167" t="s">
        <v>134</v>
      </c>
      <c r="D677" s="168">
        <v>204</v>
      </c>
      <c r="E677" s="169">
        <v>44</v>
      </c>
    </row>
    <row r="678" spans="1:5" ht="31.5" x14ac:dyDescent="0.25">
      <c r="A678" s="165" t="s">
        <v>647</v>
      </c>
      <c r="B678" s="166" t="s">
        <v>648</v>
      </c>
      <c r="C678" s="167" t="s">
        <v>126</v>
      </c>
      <c r="D678" s="168">
        <v>0</v>
      </c>
      <c r="E678" s="169">
        <v>2300</v>
      </c>
    </row>
    <row r="679" spans="1:5" ht="31.5" x14ac:dyDescent="0.25">
      <c r="A679" s="165" t="s">
        <v>649</v>
      </c>
      <c r="B679" s="166" t="s">
        <v>650</v>
      </c>
      <c r="C679" s="167" t="s">
        <v>126</v>
      </c>
      <c r="D679" s="168">
        <v>0</v>
      </c>
      <c r="E679" s="169">
        <v>2300</v>
      </c>
    </row>
    <row r="680" spans="1:5" ht="46.5" customHeight="1" x14ac:dyDescent="0.25">
      <c r="A680" s="165" t="s">
        <v>651</v>
      </c>
      <c r="B680" s="166" t="s">
        <v>652</v>
      </c>
      <c r="C680" s="167" t="s">
        <v>126</v>
      </c>
      <c r="D680" s="168">
        <v>0</v>
      </c>
      <c r="E680" s="169">
        <v>2300</v>
      </c>
    </row>
    <row r="681" spans="1:5" x14ac:dyDescent="0.25">
      <c r="A681" s="165" t="s">
        <v>143</v>
      </c>
      <c r="B681" s="166" t="s">
        <v>652</v>
      </c>
      <c r="C681" s="167" t="s">
        <v>144</v>
      </c>
      <c r="D681" s="168">
        <v>0</v>
      </c>
      <c r="E681" s="169">
        <v>2300</v>
      </c>
    </row>
    <row r="682" spans="1:5" x14ac:dyDescent="0.25">
      <c r="A682" s="165" t="s">
        <v>294</v>
      </c>
      <c r="B682" s="166" t="s">
        <v>652</v>
      </c>
      <c r="C682" s="167" t="s">
        <v>144</v>
      </c>
      <c r="D682" s="168">
        <v>113</v>
      </c>
      <c r="E682" s="169">
        <v>2300</v>
      </c>
    </row>
    <row r="683" spans="1:5" s="164" customFormat="1" x14ac:dyDescent="0.25">
      <c r="A683" s="217" t="s">
        <v>676</v>
      </c>
      <c r="B683" s="218"/>
      <c r="C683" s="218"/>
      <c r="D683" s="219"/>
      <c r="E683" s="163">
        <v>1493110</v>
      </c>
    </row>
    <row r="684" spans="1:5" ht="25.5" customHeight="1" x14ac:dyDescent="0.25">
      <c r="A684" s="170"/>
      <c r="B684" s="171"/>
      <c r="C684" s="171"/>
      <c r="D684" s="171"/>
      <c r="E684" s="170"/>
    </row>
    <row r="685" spans="1:5" s="174" customFormat="1" ht="18.75" x14ac:dyDescent="0.3">
      <c r="A685" s="172" t="s">
        <v>692</v>
      </c>
      <c r="B685" s="173"/>
      <c r="C685" s="173"/>
      <c r="D685" s="213" t="s">
        <v>112</v>
      </c>
      <c r="E685" s="213"/>
    </row>
  </sheetData>
  <autoFilter ref="A18:K683" xr:uid="{00000000-0009-0000-0000-000001000000}"/>
  <mergeCells count="6">
    <mergeCell ref="D685:E685"/>
    <mergeCell ref="A14:E14"/>
    <mergeCell ref="A16:A17"/>
    <mergeCell ref="B16:D16"/>
    <mergeCell ref="E16:E17"/>
    <mergeCell ref="A683:D683"/>
  </mergeCells>
  <pageMargins left="0.78740157480314965" right="0.39370078740157483" top="0.78740157480314965" bottom="0.78740157480314965" header="0.51181102362204722" footer="0.51181102362204722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F639"/>
  <sheetViews>
    <sheetView showGridLines="0" workbookViewId="0">
      <selection activeCell="J637" sqref="J637"/>
    </sheetView>
  </sheetViews>
  <sheetFormatPr defaultRowHeight="15.75" x14ac:dyDescent="0.25"/>
  <cols>
    <col min="1" max="1" width="57.7109375" style="60" customWidth="1"/>
    <col min="2" max="2" width="13.28515625" style="175" bestFit="1" customWidth="1"/>
    <col min="3" max="3" width="8" style="175" customWidth="1"/>
    <col min="4" max="4" width="9.85546875" style="175" customWidth="1"/>
    <col min="5" max="6" width="13.140625" style="60" bestFit="1" customWidth="1"/>
    <col min="7" max="240" width="9.140625" style="60" customWidth="1"/>
    <col min="241" max="256" width="9.140625" style="60"/>
    <col min="257" max="257" width="57.7109375" style="60" customWidth="1"/>
    <col min="258" max="258" width="13.28515625" style="60" bestFit="1" customWidth="1"/>
    <col min="259" max="259" width="8" style="60" customWidth="1"/>
    <col min="260" max="260" width="9.85546875" style="60" customWidth="1"/>
    <col min="261" max="262" width="13.140625" style="60" bestFit="1" customWidth="1"/>
    <col min="263" max="496" width="9.140625" style="60" customWidth="1"/>
    <col min="497" max="512" width="9.140625" style="60"/>
    <col min="513" max="513" width="57.7109375" style="60" customWidth="1"/>
    <col min="514" max="514" width="13.28515625" style="60" bestFit="1" customWidth="1"/>
    <col min="515" max="515" width="8" style="60" customWidth="1"/>
    <col min="516" max="516" width="9.85546875" style="60" customWidth="1"/>
    <col min="517" max="518" width="13.140625" style="60" bestFit="1" customWidth="1"/>
    <col min="519" max="752" width="9.140625" style="60" customWidth="1"/>
    <col min="753" max="768" width="9.140625" style="60"/>
    <col min="769" max="769" width="57.7109375" style="60" customWidth="1"/>
    <col min="770" max="770" width="13.28515625" style="60" bestFit="1" customWidth="1"/>
    <col min="771" max="771" width="8" style="60" customWidth="1"/>
    <col min="772" max="772" width="9.85546875" style="60" customWidth="1"/>
    <col min="773" max="774" width="13.140625" style="60" bestFit="1" customWidth="1"/>
    <col min="775" max="1008" width="9.140625" style="60" customWidth="1"/>
    <col min="1009" max="1024" width="9.140625" style="60"/>
    <col min="1025" max="1025" width="57.7109375" style="60" customWidth="1"/>
    <col min="1026" max="1026" width="13.28515625" style="60" bestFit="1" customWidth="1"/>
    <col min="1027" max="1027" width="8" style="60" customWidth="1"/>
    <col min="1028" max="1028" width="9.85546875" style="60" customWidth="1"/>
    <col min="1029" max="1030" width="13.140625" style="60" bestFit="1" customWidth="1"/>
    <col min="1031" max="1264" width="9.140625" style="60" customWidth="1"/>
    <col min="1265" max="1280" width="9.140625" style="60"/>
    <col min="1281" max="1281" width="57.7109375" style="60" customWidth="1"/>
    <col min="1282" max="1282" width="13.28515625" style="60" bestFit="1" customWidth="1"/>
    <col min="1283" max="1283" width="8" style="60" customWidth="1"/>
    <col min="1284" max="1284" width="9.85546875" style="60" customWidth="1"/>
    <col min="1285" max="1286" width="13.140625" style="60" bestFit="1" customWidth="1"/>
    <col min="1287" max="1520" width="9.140625" style="60" customWidth="1"/>
    <col min="1521" max="1536" width="9.140625" style="60"/>
    <col min="1537" max="1537" width="57.7109375" style="60" customWidth="1"/>
    <col min="1538" max="1538" width="13.28515625" style="60" bestFit="1" customWidth="1"/>
    <col min="1539" max="1539" width="8" style="60" customWidth="1"/>
    <col min="1540" max="1540" width="9.85546875" style="60" customWidth="1"/>
    <col min="1541" max="1542" width="13.140625" style="60" bestFit="1" customWidth="1"/>
    <col min="1543" max="1776" width="9.140625" style="60" customWidth="1"/>
    <col min="1777" max="1792" width="9.140625" style="60"/>
    <col min="1793" max="1793" width="57.7109375" style="60" customWidth="1"/>
    <col min="1794" max="1794" width="13.28515625" style="60" bestFit="1" customWidth="1"/>
    <col min="1795" max="1795" width="8" style="60" customWidth="1"/>
    <col min="1796" max="1796" width="9.85546875" style="60" customWidth="1"/>
    <col min="1797" max="1798" width="13.140625" style="60" bestFit="1" customWidth="1"/>
    <col min="1799" max="2032" width="9.140625" style="60" customWidth="1"/>
    <col min="2033" max="2048" width="9.140625" style="60"/>
    <col min="2049" max="2049" width="57.7109375" style="60" customWidth="1"/>
    <col min="2050" max="2050" width="13.28515625" style="60" bestFit="1" customWidth="1"/>
    <col min="2051" max="2051" width="8" style="60" customWidth="1"/>
    <col min="2052" max="2052" width="9.85546875" style="60" customWidth="1"/>
    <col min="2053" max="2054" width="13.140625" style="60" bestFit="1" customWidth="1"/>
    <col min="2055" max="2288" width="9.140625" style="60" customWidth="1"/>
    <col min="2289" max="2304" width="9.140625" style="60"/>
    <col min="2305" max="2305" width="57.7109375" style="60" customWidth="1"/>
    <col min="2306" max="2306" width="13.28515625" style="60" bestFit="1" customWidth="1"/>
    <col min="2307" max="2307" width="8" style="60" customWidth="1"/>
    <col min="2308" max="2308" width="9.85546875" style="60" customWidth="1"/>
    <col min="2309" max="2310" width="13.140625" style="60" bestFit="1" customWidth="1"/>
    <col min="2311" max="2544" width="9.140625" style="60" customWidth="1"/>
    <col min="2545" max="2560" width="9.140625" style="60"/>
    <col min="2561" max="2561" width="57.7109375" style="60" customWidth="1"/>
    <col min="2562" max="2562" width="13.28515625" style="60" bestFit="1" customWidth="1"/>
    <col min="2563" max="2563" width="8" style="60" customWidth="1"/>
    <col min="2564" max="2564" width="9.85546875" style="60" customWidth="1"/>
    <col min="2565" max="2566" width="13.140625" style="60" bestFit="1" customWidth="1"/>
    <col min="2567" max="2800" width="9.140625" style="60" customWidth="1"/>
    <col min="2801" max="2816" width="9.140625" style="60"/>
    <col min="2817" max="2817" width="57.7109375" style="60" customWidth="1"/>
    <col min="2818" max="2818" width="13.28515625" style="60" bestFit="1" customWidth="1"/>
    <col min="2819" max="2819" width="8" style="60" customWidth="1"/>
    <col min="2820" max="2820" width="9.85546875" style="60" customWidth="1"/>
    <col min="2821" max="2822" width="13.140625" style="60" bestFit="1" customWidth="1"/>
    <col min="2823" max="3056" width="9.140625" style="60" customWidth="1"/>
    <col min="3057" max="3072" width="9.140625" style="60"/>
    <col min="3073" max="3073" width="57.7109375" style="60" customWidth="1"/>
    <col min="3074" max="3074" width="13.28515625" style="60" bestFit="1" customWidth="1"/>
    <col min="3075" max="3075" width="8" style="60" customWidth="1"/>
    <col min="3076" max="3076" width="9.85546875" style="60" customWidth="1"/>
    <col min="3077" max="3078" width="13.140625" style="60" bestFit="1" customWidth="1"/>
    <col min="3079" max="3312" width="9.140625" style="60" customWidth="1"/>
    <col min="3313" max="3328" width="9.140625" style="60"/>
    <col min="3329" max="3329" width="57.7109375" style="60" customWidth="1"/>
    <col min="3330" max="3330" width="13.28515625" style="60" bestFit="1" customWidth="1"/>
    <col min="3331" max="3331" width="8" style="60" customWidth="1"/>
    <col min="3332" max="3332" width="9.85546875" style="60" customWidth="1"/>
    <col min="3333" max="3334" width="13.140625" style="60" bestFit="1" customWidth="1"/>
    <col min="3335" max="3568" width="9.140625" style="60" customWidth="1"/>
    <col min="3569" max="3584" width="9.140625" style="60"/>
    <col min="3585" max="3585" width="57.7109375" style="60" customWidth="1"/>
    <col min="3586" max="3586" width="13.28515625" style="60" bestFit="1" customWidth="1"/>
    <col min="3587" max="3587" width="8" style="60" customWidth="1"/>
    <col min="3588" max="3588" width="9.85546875" style="60" customWidth="1"/>
    <col min="3589" max="3590" width="13.140625" style="60" bestFit="1" customWidth="1"/>
    <col min="3591" max="3824" width="9.140625" style="60" customWidth="1"/>
    <col min="3825" max="3840" width="9.140625" style="60"/>
    <col min="3841" max="3841" width="57.7109375" style="60" customWidth="1"/>
    <col min="3842" max="3842" width="13.28515625" style="60" bestFit="1" customWidth="1"/>
    <col min="3843" max="3843" width="8" style="60" customWidth="1"/>
    <col min="3844" max="3844" width="9.85546875" style="60" customWidth="1"/>
    <col min="3845" max="3846" width="13.140625" style="60" bestFit="1" customWidth="1"/>
    <col min="3847" max="4080" width="9.140625" style="60" customWidth="1"/>
    <col min="4081" max="4096" width="9.140625" style="60"/>
    <col min="4097" max="4097" width="57.7109375" style="60" customWidth="1"/>
    <col min="4098" max="4098" width="13.28515625" style="60" bestFit="1" customWidth="1"/>
    <col min="4099" max="4099" width="8" style="60" customWidth="1"/>
    <col min="4100" max="4100" width="9.85546875" style="60" customWidth="1"/>
    <col min="4101" max="4102" width="13.140625" style="60" bestFit="1" customWidth="1"/>
    <col min="4103" max="4336" width="9.140625" style="60" customWidth="1"/>
    <col min="4337" max="4352" width="9.140625" style="60"/>
    <col min="4353" max="4353" width="57.7109375" style="60" customWidth="1"/>
    <col min="4354" max="4354" width="13.28515625" style="60" bestFit="1" customWidth="1"/>
    <col min="4355" max="4355" width="8" style="60" customWidth="1"/>
    <col min="4356" max="4356" width="9.85546875" style="60" customWidth="1"/>
    <col min="4357" max="4358" width="13.140625" style="60" bestFit="1" customWidth="1"/>
    <col min="4359" max="4592" width="9.140625" style="60" customWidth="1"/>
    <col min="4593" max="4608" width="9.140625" style="60"/>
    <col min="4609" max="4609" width="57.7109375" style="60" customWidth="1"/>
    <col min="4610" max="4610" width="13.28515625" style="60" bestFit="1" customWidth="1"/>
    <col min="4611" max="4611" width="8" style="60" customWidth="1"/>
    <col min="4612" max="4612" width="9.85546875" style="60" customWidth="1"/>
    <col min="4613" max="4614" width="13.140625" style="60" bestFit="1" customWidth="1"/>
    <col min="4615" max="4848" width="9.140625" style="60" customWidth="1"/>
    <col min="4849" max="4864" width="9.140625" style="60"/>
    <col min="4865" max="4865" width="57.7109375" style="60" customWidth="1"/>
    <col min="4866" max="4866" width="13.28515625" style="60" bestFit="1" customWidth="1"/>
    <col min="4867" max="4867" width="8" style="60" customWidth="1"/>
    <col min="4868" max="4868" width="9.85546875" style="60" customWidth="1"/>
    <col min="4869" max="4870" width="13.140625" style="60" bestFit="1" customWidth="1"/>
    <col min="4871" max="5104" width="9.140625" style="60" customWidth="1"/>
    <col min="5105" max="5120" width="9.140625" style="60"/>
    <col min="5121" max="5121" width="57.7109375" style="60" customWidth="1"/>
    <col min="5122" max="5122" width="13.28515625" style="60" bestFit="1" customWidth="1"/>
    <col min="5123" max="5123" width="8" style="60" customWidth="1"/>
    <col min="5124" max="5124" width="9.85546875" style="60" customWidth="1"/>
    <col min="5125" max="5126" width="13.140625" style="60" bestFit="1" customWidth="1"/>
    <col min="5127" max="5360" width="9.140625" style="60" customWidth="1"/>
    <col min="5361" max="5376" width="9.140625" style="60"/>
    <col min="5377" max="5377" width="57.7109375" style="60" customWidth="1"/>
    <col min="5378" max="5378" width="13.28515625" style="60" bestFit="1" customWidth="1"/>
    <col min="5379" max="5379" width="8" style="60" customWidth="1"/>
    <col min="5380" max="5380" width="9.85546875" style="60" customWidth="1"/>
    <col min="5381" max="5382" width="13.140625" style="60" bestFit="1" customWidth="1"/>
    <col min="5383" max="5616" width="9.140625" style="60" customWidth="1"/>
    <col min="5617" max="5632" width="9.140625" style="60"/>
    <col min="5633" max="5633" width="57.7109375" style="60" customWidth="1"/>
    <col min="5634" max="5634" width="13.28515625" style="60" bestFit="1" customWidth="1"/>
    <col min="5635" max="5635" width="8" style="60" customWidth="1"/>
    <col min="5636" max="5636" width="9.85546875" style="60" customWidth="1"/>
    <col min="5637" max="5638" width="13.140625" style="60" bestFit="1" customWidth="1"/>
    <col min="5639" max="5872" width="9.140625" style="60" customWidth="1"/>
    <col min="5873" max="5888" width="9.140625" style="60"/>
    <col min="5889" max="5889" width="57.7109375" style="60" customWidth="1"/>
    <col min="5890" max="5890" width="13.28515625" style="60" bestFit="1" customWidth="1"/>
    <col min="5891" max="5891" width="8" style="60" customWidth="1"/>
    <col min="5892" max="5892" width="9.85546875" style="60" customWidth="1"/>
    <col min="5893" max="5894" width="13.140625" style="60" bestFit="1" customWidth="1"/>
    <col min="5895" max="6128" width="9.140625" style="60" customWidth="1"/>
    <col min="6129" max="6144" width="9.140625" style="60"/>
    <col min="6145" max="6145" width="57.7109375" style="60" customWidth="1"/>
    <col min="6146" max="6146" width="13.28515625" style="60" bestFit="1" customWidth="1"/>
    <col min="6147" max="6147" width="8" style="60" customWidth="1"/>
    <col min="6148" max="6148" width="9.85546875" style="60" customWidth="1"/>
    <col min="6149" max="6150" width="13.140625" style="60" bestFit="1" customWidth="1"/>
    <col min="6151" max="6384" width="9.140625" style="60" customWidth="1"/>
    <col min="6385" max="6400" width="9.140625" style="60"/>
    <col min="6401" max="6401" width="57.7109375" style="60" customWidth="1"/>
    <col min="6402" max="6402" width="13.28515625" style="60" bestFit="1" customWidth="1"/>
    <col min="6403" max="6403" width="8" style="60" customWidth="1"/>
    <col min="6404" max="6404" width="9.85546875" style="60" customWidth="1"/>
    <col min="6405" max="6406" width="13.140625" style="60" bestFit="1" customWidth="1"/>
    <col min="6407" max="6640" width="9.140625" style="60" customWidth="1"/>
    <col min="6641" max="6656" width="9.140625" style="60"/>
    <col min="6657" max="6657" width="57.7109375" style="60" customWidth="1"/>
    <col min="6658" max="6658" width="13.28515625" style="60" bestFit="1" customWidth="1"/>
    <col min="6659" max="6659" width="8" style="60" customWidth="1"/>
    <col min="6660" max="6660" width="9.85546875" style="60" customWidth="1"/>
    <col min="6661" max="6662" width="13.140625" style="60" bestFit="1" customWidth="1"/>
    <col min="6663" max="6896" width="9.140625" style="60" customWidth="1"/>
    <col min="6897" max="6912" width="9.140625" style="60"/>
    <col min="6913" max="6913" width="57.7109375" style="60" customWidth="1"/>
    <col min="6914" max="6914" width="13.28515625" style="60" bestFit="1" customWidth="1"/>
    <col min="6915" max="6915" width="8" style="60" customWidth="1"/>
    <col min="6916" max="6916" width="9.85546875" style="60" customWidth="1"/>
    <col min="6917" max="6918" width="13.140625" style="60" bestFit="1" customWidth="1"/>
    <col min="6919" max="7152" width="9.140625" style="60" customWidth="1"/>
    <col min="7153" max="7168" width="9.140625" style="60"/>
    <col min="7169" max="7169" width="57.7109375" style="60" customWidth="1"/>
    <col min="7170" max="7170" width="13.28515625" style="60" bestFit="1" customWidth="1"/>
    <col min="7171" max="7171" width="8" style="60" customWidth="1"/>
    <col min="7172" max="7172" width="9.85546875" style="60" customWidth="1"/>
    <col min="7173" max="7174" width="13.140625" style="60" bestFit="1" customWidth="1"/>
    <col min="7175" max="7408" width="9.140625" style="60" customWidth="1"/>
    <col min="7409" max="7424" width="9.140625" style="60"/>
    <col min="7425" max="7425" width="57.7109375" style="60" customWidth="1"/>
    <col min="7426" max="7426" width="13.28515625" style="60" bestFit="1" customWidth="1"/>
    <col min="7427" max="7427" width="8" style="60" customWidth="1"/>
    <col min="7428" max="7428" width="9.85546875" style="60" customWidth="1"/>
    <col min="7429" max="7430" width="13.140625" style="60" bestFit="1" customWidth="1"/>
    <col min="7431" max="7664" width="9.140625" style="60" customWidth="1"/>
    <col min="7665" max="7680" width="9.140625" style="60"/>
    <col min="7681" max="7681" width="57.7109375" style="60" customWidth="1"/>
    <col min="7682" max="7682" width="13.28515625" style="60" bestFit="1" customWidth="1"/>
    <col min="7683" max="7683" width="8" style="60" customWidth="1"/>
    <col min="7684" max="7684" width="9.85546875" style="60" customWidth="1"/>
    <col min="7685" max="7686" width="13.140625" style="60" bestFit="1" customWidth="1"/>
    <col min="7687" max="7920" width="9.140625" style="60" customWidth="1"/>
    <col min="7921" max="7936" width="9.140625" style="60"/>
    <col min="7937" max="7937" width="57.7109375" style="60" customWidth="1"/>
    <col min="7938" max="7938" width="13.28515625" style="60" bestFit="1" customWidth="1"/>
    <col min="7939" max="7939" width="8" style="60" customWidth="1"/>
    <col min="7940" max="7940" width="9.85546875" style="60" customWidth="1"/>
    <col min="7941" max="7942" width="13.140625" style="60" bestFit="1" customWidth="1"/>
    <col min="7943" max="8176" width="9.140625" style="60" customWidth="1"/>
    <col min="8177" max="8192" width="9.140625" style="60"/>
    <col min="8193" max="8193" width="57.7109375" style="60" customWidth="1"/>
    <col min="8194" max="8194" width="13.28515625" style="60" bestFit="1" customWidth="1"/>
    <col min="8195" max="8195" width="8" style="60" customWidth="1"/>
    <col min="8196" max="8196" width="9.85546875" style="60" customWidth="1"/>
    <col min="8197" max="8198" width="13.140625" style="60" bestFit="1" customWidth="1"/>
    <col min="8199" max="8432" width="9.140625" style="60" customWidth="1"/>
    <col min="8433" max="8448" width="9.140625" style="60"/>
    <col min="8449" max="8449" width="57.7109375" style="60" customWidth="1"/>
    <col min="8450" max="8450" width="13.28515625" style="60" bestFit="1" customWidth="1"/>
    <col min="8451" max="8451" width="8" style="60" customWidth="1"/>
    <col min="8452" max="8452" width="9.85546875" style="60" customWidth="1"/>
    <col min="8453" max="8454" width="13.140625" style="60" bestFit="1" customWidth="1"/>
    <col min="8455" max="8688" width="9.140625" style="60" customWidth="1"/>
    <col min="8689" max="8704" width="9.140625" style="60"/>
    <col min="8705" max="8705" width="57.7109375" style="60" customWidth="1"/>
    <col min="8706" max="8706" width="13.28515625" style="60" bestFit="1" customWidth="1"/>
    <col min="8707" max="8707" width="8" style="60" customWidth="1"/>
    <col min="8708" max="8708" width="9.85546875" style="60" customWidth="1"/>
    <col min="8709" max="8710" width="13.140625" style="60" bestFit="1" customWidth="1"/>
    <col min="8711" max="8944" width="9.140625" style="60" customWidth="1"/>
    <col min="8945" max="8960" width="9.140625" style="60"/>
    <col min="8961" max="8961" width="57.7109375" style="60" customWidth="1"/>
    <col min="8962" max="8962" width="13.28515625" style="60" bestFit="1" customWidth="1"/>
    <col min="8963" max="8963" width="8" style="60" customWidth="1"/>
    <col min="8964" max="8964" width="9.85546875" style="60" customWidth="1"/>
    <col min="8965" max="8966" width="13.140625" style="60" bestFit="1" customWidth="1"/>
    <col min="8967" max="9200" width="9.140625" style="60" customWidth="1"/>
    <col min="9201" max="9216" width="9.140625" style="60"/>
    <col min="9217" max="9217" width="57.7109375" style="60" customWidth="1"/>
    <col min="9218" max="9218" width="13.28515625" style="60" bestFit="1" customWidth="1"/>
    <col min="9219" max="9219" width="8" style="60" customWidth="1"/>
    <col min="9220" max="9220" width="9.85546875" style="60" customWidth="1"/>
    <col min="9221" max="9222" width="13.140625" style="60" bestFit="1" customWidth="1"/>
    <col min="9223" max="9456" width="9.140625" style="60" customWidth="1"/>
    <col min="9457" max="9472" width="9.140625" style="60"/>
    <col min="9473" max="9473" width="57.7109375" style="60" customWidth="1"/>
    <col min="9474" max="9474" width="13.28515625" style="60" bestFit="1" customWidth="1"/>
    <col min="9475" max="9475" width="8" style="60" customWidth="1"/>
    <col min="9476" max="9476" width="9.85546875" style="60" customWidth="1"/>
    <col min="9477" max="9478" width="13.140625" style="60" bestFit="1" customWidth="1"/>
    <col min="9479" max="9712" width="9.140625" style="60" customWidth="1"/>
    <col min="9713" max="9728" width="9.140625" style="60"/>
    <col min="9729" max="9729" width="57.7109375" style="60" customWidth="1"/>
    <col min="9730" max="9730" width="13.28515625" style="60" bestFit="1" customWidth="1"/>
    <col min="9731" max="9731" width="8" style="60" customWidth="1"/>
    <col min="9732" max="9732" width="9.85546875" style="60" customWidth="1"/>
    <col min="9733" max="9734" width="13.140625" style="60" bestFit="1" customWidth="1"/>
    <col min="9735" max="9968" width="9.140625" style="60" customWidth="1"/>
    <col min="9969" max="9984" width="9.140625" style="60"/>
    <col min="9985" max="9985" width="57.7109375" style="60" customWidth="1"/>
    <col min="9986" max="9986" width="13.28515625" style="60" bestFit="1" customWidth="1"/>
    <col min="9987" max="9987" width="8" style="60" customWidth="1"/>
    <col min="9988" max="9988" width="9.85546875" style="60" customWidth="1"/>
    <col min="9989" max="9990" width="13.140625" style="60" bestFit="1" customWidth="1"/>
    <col min="9991" max="10224" width="9.140625" style="60" customWidth="1"/>
    <col min="10225" max="10240" width="9.140625" style="60"/>
    <col min="10241" max="10241" width="57.7109375" style="60" customWidth="1"/>
    <col min="10242" max="10242" width="13.28515625" style="60" bestFit="1" customWidth="1"/>
    <col min="10243" max="10243" width="8" style="60" customWidth="1"/>
    <col min="10244" max="10244" width="9.85546875" style="60" customWidth="1"/>
    <col min="10245" max="10246" width="13.140625" style="60" bestFit="1" customWidth="1"/>
    <col min="10247" max="10480" width="9.140625" style="60" customWidth="1"/>
    <col min="10481" max="10496" width="9.140625" style="60"/>
    <col min="10497" max="10497" width="57.7109375" style="60" customWidth="1"/>
    <col min="10498" max="10498" width="13.28515625" style="60" bestFit="1" customWidth="1"/>
    <col min="10499" max="10499" width="8" style="60" customWidth="1"/>
    <col min="10500" max="10500" width="9.85546875" style="60" customWidth="1"/>
    <col min="10501" max="10502" width="13.140625" style="60" bestFit="1" customWidth="1"/>
    <col min="10503" max="10736" width="9.140625" style="60" customWidth="1"/>
    <col min="10737" max="10752" width="9.140625" style="60"/>
    <col min="10753" max="10753" width="57.7109375" style="60" customWidth="1"/>
    <col min="10754" max="10754" width="13.28515625" style="60" bestFit="1" customWidth="1"/>
    <col min="10755" max="10755" width="8" style="60" customWidth="1"/>
    <col min="10756" max="10756" width="9.85546875" style="60" customWidth="1"/>
    <col min="10757" max="10758" width="13.140625" style="60" bestFit="1" customWidth="1"/>
    <col min="10759" max="10992" width="9.140625" style="60" customWidth="1"/>
    <col min="10993" max="11008" width="9.140625" style="60"/>
    <col min="11009" max="11009" width="57.7109375" style="60" customWidth="1"/>
    <col min="11010" max="11010" width="13.28515625" style="60" bestFit="1" customWidth="1"/>
    <col min="11011" max="11011" width="8" style="60" customWidth="1"/>
    <col min="11012" max="11012" width="9.85546875" style="60" customWidth="1"/>
    <col min="11013" max="11014" width="13.140625" style="60" bestFit="1" customWidth="1"/>
    <col min="11015" max="11248" width="9.140625" style="60" customWidth="1"/>
    <col min="11249" max="11264" width="9.140625" style="60"/>
    <col min="11265" max="11265" width="57.7109375" style="60" customWidth="1"/>
    <col min="11266" max="11266" width="13.28515625" style="60" bestFit="1" customWidth="1"/>
    <col min="11267" max="11267" width="8" style="60" customWidth="1"/>
    <col min="11268" max="11268" width="9.85546875" style="60" customWidth="1"/>
    <col min="11269" max="11270" width="13.140625" style="60" bestFit="1" customWidth="1"/>
    <col min="11271" max="11504" width="9.140625" style="60" customWidth="1"/>
    <col min="11505" max="11520" width="9.140625" style="60"/>
    <col min="11521" max="11521" width="57.7109375" style="60" customWidth="1"/>
    <col min="11522" max="11522" width="13.28515625" style="60" bestFit="1" customWidth="1"/>
    <col min="11523" max="11523" width="8" style="60" customWidth="1"/>
    <col min="11524" max="11524" width="9.85546875" style="60" customWidth="1"/>
    <col min="11525" max="11526" width="13.140625" style="60" bestFit="1" customWidth="1"/>
    <col min="11527" max="11760" width="9.140625" style="60" customWidth="1"/>
    <col min="11761" max="11776" width="9.140625" style="60"/>
    <col min="11777" max="11777" width="57.7109375" style="60" customWidth="1"/>
    <col min="11778" max="11778" width="13.28515625" style="60" bestFit="1" customWidth="1"/>
    <col min="11779" max="11779" width="8" style="60" customWidth="1"/>
    <col min="11780" max="11780" width="9.85546875" style="60" customWidth="1"/>
    <col min="11781" max="11782" width="13.140625" style="60" bestFit="1" customWidth="1"/>
    <col min="11783" max="12016" width="9.140625" style="60" customWidth="1"/>
    <col min="12017" max="12032" width="9.140625" style="60"/>
    <col min="12033" max="12033" width="57.7109375" style="60" customWidth="1"/>
    <col min="12034" max="12034" width="13.28515625" style="60" bestFit="1" customWidth="1"/>
    <col min="12035" max="12035" width="8" style="60" customWidth="1"/>
    <col min="12036" max="12036" width="9.85546875" style="60" customWidth="1"/>
    <col min="12037" max="12038" width="13.140625" style="60" bestFit="1" customWidth="1"/>
    <col min="12039" max="12272" width="9.140625" style="60" customWidth="1"/>
    <col min="12273" max="12288" width="9.140625" style="60"/>
    <col min="12289" max="12289" width="57.7109375" style="60" customWidth="1"/>
    <col min="12290" max="12290" width="13.28515625" style="60" bestFit="1" customWidth="1"/>
    <col min="12291" max="12291" width="8" style="60" customWidth="1"/>
    <col min="12292" max="12292" width="9.85546875" style="60" customWidth="1"/>
    <col min="12293" max="12294" width="13.140625" style="60" bestFit="1" customWidth="1"/>
    <col min="12295" max="12528" width="9.140625" style="60" customWidth="1"/>
    <col min="12529" max="12544" width="9.140625" style="60"/>
    <col min="12545" max="12545" width="57.7109375" style="60" customWidth="1"/>
    <col min="12546" max="12546" width="13.28515625" style="60" bestFit="1" customWidth="1"/>
    <col min="12547" max="12547" width="8" style="60" customWidth="1"/>
    <col min="12548" max="12548" width="9.85546875" style="60" customWidth="1"/>
    <col min="12549" max="12550" width="13.140625" style="60" bestFit="1" customWidth="1"/>
    <col min="12551" max="12784" width="9.140625" style="60" customWidth="1"/>
    <col min="12785" max="12800" width="9.140625" style="60"/>
    <col min="12801" max="12801" width="57.7109375" style="60" customWidth="1"/>
    <col min="12802" max="12802" width="13.28515625" style="60" bestFit="1" customWidth="1"/>
    <col min="12803" max="12803" width="8" style="60" customWidth="1"/>
    <col min="12804" max="12804" width="9.85546875" style="60" customWidth="1"/>
    <col min="12805" max="12806" width="13.140625" style="60" bestFit="1" customWidth="1"/>
    <col min="12807" max="13040" width="9.140625" style="60" customWidth="1"/>
    <col min="13041" max="13056" width="9.140625" style="60"/>
    <col min="13057" max="13057" width="57.7109375" style="60" customWidth="1"/>
    <col min="13058" max="13058" width="13.28515625" style="60" bestFit="1" customWidth="1"/>
    <col min="13059" max="13059" width="8" style="60" customWidth="1"/>
    <col min="13060" max="13060" width="9.85546875" style="60" customWidth="1"/>
    <col min="13061" max="13062" width="13.140625" style="60" bestFit="1" customWidth="1"/>
    <col min="13063" max="13296" width="9.140625" style="60" customWidth="1"/>
    <col min="13297" max="13312" width="9.140625" style="60"/>
    <col min="13313" max="13313" width="57.7109375" style="60" customWidth="1"/>
    <col min="13314" max="13314" width="13.28515625" style="60" bestFit="1" customWidth="1"/>
    <col min="13315" max="13315" width="8" style="60" customWidth="1"/>
    <col min="13316" max="13316" width="9.85546875" style="60" customWidth="1"/>
    <col min="13317" max="13318" width="13.140625" style="60" bestFit="1" customWidth="1"/>
    <col min="13319" max="13552" width="9.140625" style="60" customWidth="1"/>
    <col min="13553" max="13568" width="9.140625" style="60"/>
    <col min="13569" max="13569" width="57.7109375" style="60" customWidth="1"/>
    <col min="13570" max="13570" width="13.28515625" style="60" bestFit="1" customWidth="1"/>
    <col min="13571" max="13571" width="8" style="60" customWidth="1"/>
    <col min="13572" max="13572" width="9.85546875" style="60" customWidth="1"/>
    <col min="13573" max="13574" width="13.140625" style="60" bestFit="1" customWidth="1"/>
    <col min="13575" max="13808" width="9.140625" style="60" customWidth="1"/>
    <col min="13809" max="13824" width="9.140625" style="60"/>
    <col min="13825" max="13825" width="57.7109375" style="60" customWidth="1"/>
    <col min="13826" max="13826" width="13.28515625" style="60" bestFit="1" customWidth="1"/>
    <col min="13827" max="13827" width="8" style="60" customWidth="1"/>
    <col min="13828" max="13828" width="9.85546875" style="60" customWidth="1"/>
    <col min="13829" max="13830" width="13.140625" style="60" bestFit="1" customWidth="1"/>
    <col min="13831" max="14064" width="9.140625" style="60" customWidth="1"/>
    <col min="14065" max="14080" width="9.140625" style="60"/>
    <col min="14081" max="14081" width="57.7109375" style="60" customWidth="1"/>
    <col min="14082" max="14082" width="13.28515625" style="60" bestFit="1" customWidth="1"/>
    <col min="14083" max="14083" width="8" style="60" customWidth="1"/>
    <col min="14084" max="14084" width="9.85546875" style="60" customWidth="1"/>
    <col min="14085" max="14086" width="13.140625" style="60" bestFit="1" customWidth="1"/>
    <col min="14087" max="14320" width="9.140625" style="60" customWidth="1"/>
    <col min="14321" max="14336" width="9.140625" style="60"/>
    <col min="14337" max="14337" width="57.7109375" style="60" customWidth="1"/>
    <col min="14338" max="14338" width="13.28515625" style="60" bestFit="1" customWidth="1"/>
    <col min="14339" max="14339" width="8" style="60" customWidth="1"/>
    <col min="14340" max="14340" width="9.85546875" style="60" customWidth="1"/>
    <col min="14341" max="14342" width="13.140625" style="60" bestFit="1" customWidth="1"/>
    <col min="14343" max="14576" width="9.140625" style="60" customWidth="1"/>
    <col min="14577" max="14592" width="9.140625" style="60"/>
    <col min="14593" max="14593" width="57.7109375" style="60" customWidth="1"/>
    <col min="14594" max="14594" width="13.28515625" style="60" bestFit="1" customWidth="1"/>
    <col min="14595" max="14595" width="8" style="60" customWidth="1"/>
    <col min="14596" max="14596" width="9.85546875" style="60" customWidth="1"/>
    <col min="14597" max="14598" width="13.140625" style="60" bestFit="1" customWidth="1"/>
    <col min="14599" max="14832" width="9.140625" style="60" customWidth="1"/>
    <col min="14833" max="14848" width="9.140625" style="60"/>
    <col min="14849" max="14849" width="57.7109375" style="60" customWidth="1"/>
    <col min="14850" max="14850" width="13.28515625" style="60" bestFit="1" customWidth="1"/>
    <col min="14851" max="14851" width="8" style="60" customWidth="1"/>
    <col min="14852" max="14852" width="9.85546875" style="60" customWidth="1"/>
    <col min="14853" max="14854" width="13.140625" style="60" bestFit="1" customWidth="1"/>
    <col min="14855" max="15088" width="9.140625" style="60" customWidth="1"/>
    <col min="15089" max="15104" width="9.140625" style="60"/>
    <col min="15105" max="15105" width="57.7109375" style="60" customWidth="1"/>
    <col min="15106" max="15106" width="13.28515625" style="60" bestFit="1" customWidth="1"/>
    <col min="15107" max="15107" width="8" style="60" customWidth="1"/>
    <col min="15108" max="15108" width="9.85546875" style="60" customWidth="1"/>
    <col min="15109" max="15110" width="13.140625" style="60" bestFit="1" customWidth="1"/>
    <col min="15111" max="15344" width="9.140625" style="60" customWidth="1"/>
    <col min="15345" max="15360" width="9.140625" style="60"/>
    <col min="15361" max="15361" width="57.7109375" style="60" customWidth="1"/>
    <col min="15362" max="15362" width="13.28515625" style="60" bestFit="1" customWidth="1"/>
    <col min="15363" max="15363" width="8" style="60" customWidth="1"/>
    <col min="15364" max="15364" width="9.85546875" style="60" customWidth="1"/>
    <col min="15365" max="15366" width="13.140625" style="60" bestFit="1" customWidth="1"/>
    <col min="15367" max="15600" width="9.140625" style="60" customWidth="1"/>
    <col min="15601" max="15616" width="9.140625" style="60"/>
    <col min="15617" max="15617" width="57.7109375" style="60" customWidth="1"/>
    <col min="15618" max="15618" width="13.28515625" style="60" bestFit="1" customWidth="1"/>
    <col min="15619" max="15619" width="8" style="60" customWidth="1"/>
    <col min="15620" max="15620" width="9.85546875" style="60" customWidth="1"/>
    <col min="15621" max="15622" width="13.140625" style="60" bestFit="1" customWidth="1"/>
    <col min="15623" max="15856" width="9.140625" style="60" customWidth="1"/>
    <col min="15857" max="15872" width="9.140625" style="60"/>
    <col min="15873" max="15873" width="57.7109375" style="60" customWidth="1"/>
    <col min="15874" max="15874" width="13.28515625" style="60" bestFit="1" customWidth="1"/>
    <col min="15875" max="15875" width="8" style="60" customWidth="1"/>
    <col min="15876" max="15876" width="9.85546875" style="60" customWidth="1"/>
    <col min="15877" max="15878" width="13.140625" style="60" bestFit="1" customWidth="1"/>
    <col min="15879" max="16112" width="9.140625" style="60" customWidth="1"/>
    <col min="16113" max="16128" width="9.140625" style="60"/>
    <col min="16129" max="16129" width="57.7109375" style="60" customWidth="1"/>
    <col min="16130" max="16130" width="13.28515625" style="60" bestFit="1" customWidth="1"/>
    <col min="16131" max="16131" width="8" style="60" customWidth="1"/>
    <col min="16132" max="16132" width="9.85546875" style="60" customWidth="1"/>
    <col min="16133" max="16134" width="13.140625" style="60" bestFit="1" customWidth="1"/>
    <col min="16135" max="16368" width="9.140625" style="60" customWidth="1"/>
    <col min="16369" max="16384" width="9.140625" style="60"/>
  </cols>
  <sheetData>
    <row r="1" spans="1:6" x14ac:dyDescent="0.25">
      <c r="A1" s="57"/>
      <c r="B1" s="58"/>
      <c r="C1" s="58"/>
      <c r="D1" s="58"/>
      <c r="E1" s="57"/>
      <c r="F1" s="57"/>
    </row>
    <row r="2" spans="1:6" x14ac:dyDescent="0.25">
      <c r="A2" s="57"/>
      <c r="B2" s="58"/>
      <c r="C2" s="58"/>
      <c r="D2" s="58"/>
      <c r="E2" s="57"/>
      <c r="F2" s="57"/>
    </row>
    <row r="3" spans="1:6" x14ac:dyDescent="0.25">
      <c r="A3" s="57"/>
      <c r="B3" s="58"/>
      <c r="C3" s="58"/>
      <c r="D3" s="58"/>
      <c r="E3" s="57"/>
      <c r="F3" s="57"/>
    </row>
    <row r="4" spans="1:6" x14ac:dyDescent="0.25">
      <c r="A4" s="57"/>
      <c r="B4" s="58"/>
      <c r="C4" s="58"/>
      <c r="D4" s="58"/>
      <c r="E4" s="57"/>
      <c r="F4" s="57"/>
    </row>
    <row r="5" spans="1:6" x14ac:dyDescent="0.25">
      <c r="A5" s="57"/>
      <c r="B5" s="58"/>
      <c r="C5" s="58"/>
      <c r="D5" s="58"/>
      <c r="E5" s="57"/>
      <c r="F5" s="57"/>
    </row>
    <row r="6" spans="1:6" x14ac:dyDescent="0.25">
      <c r="A6" s="57"/>
      <c r="B6" s="58"/>
      <c r="C6" s="58"/>
      <c r="D6" s="58"/>
      <c r="E6" s="57"/>
      <c r="F6" s="57"/>
    </row>
    <row r="7" spans="1:6" x14ac:dyDescent="0.25">
      <c r="A7" s="57"/>
      <c r="B7" s="58"/>
      <c r="C7" s="58"/>
      <c r="D7" s="58"/>
      <c r="E7" s="57"/>
      <c r="F7" s="57"/>
    </row>
    <row r="8" spans="1:6" x14ac:dyDescent="0.25">
      <c r="A8" s="57"/>
      <c r="B8" s="58"/>
      <c r="C8" s="58"/>
      <c r="D8" s="58"/>
      <c r="E8" s="57"/>
      <c r="F8" s="57"/>
    </row>
    <row r="9" spans="1:6" x14ac:dyDescent="0.25">
      <c r="A9" s="57"/>
      <c r="B9" s="58"/>
      <c r="C9" s="58"/>
      <c r="D9" s="58"/>
      <c r="E9" s="57"/>
      <c r="F9" s="57"/>
    </row>
    <row r="10" spans="1:6" x14ac:dyDescent="0.25">
      <c r="A10" s="57"/>
      <c r="B10" s="58"/>
      <c r="C10" s="58"/>
      <c r="D10" s="58"/>
      <c r="E10" s="57"/>
      <c r="F10" s="57"/>
    </row>
    <row r="11" spans="1:6" x14ac:dyDescent="0.25">
      <c r="A11" s="57"/>
      <c r="B11" s="58"/>
      <c r="C11" s="58"/>
      <c r="D11" s="58"/>
      <c r="E11" s="57"/>
      <c r="F11" s="57"/>
    </row>
    <row r="12" spans="1:6" x14ac:dyDescent="0.25">
      <c r="A12" s="57"/>
      <c r="B12" s="58"/>
      <c r="C12" s="58"/>
      <c r="D12" s="58"/>
      <c r="E12" s="57"/>
      <c r="F12" s="57"/>
    </row>
    <row r="13" spans="1:6" ht="24.75" customHeight="1" x14ac:dyDescent="0.25">
      <c r="A13" s="57"/>
      <c r="B13" s="58"/>
      <c r="C13" s="58"/>
      <c r="D13" s="58"/>
      <c r="E13" s="57"/>
      <c r="F13" s="57"/>
    </row>
    <row r="14" spans="1:6" ht="70.5" customHeight="1" x14ac:dyDescent="0.3">
      <c r="A14" s="214" t="s">
        <v>684</v>
      </c>
      <c r="B14" s="214"/>
      <c r="C14" s="214"/>
      <c r="D14" s="214"/>
      <c r="E14" s="214"/>
      <c r="F14" s="214"/>
    </row>
    <row r="15" spans="1:6" ht="16.5" customHeight="1" x14ac:dyDescent="0.25">
      <c r="A15" s="157"/>
      <c r="B15" s="158"/>
      <c r="C15" s="158"/>
      <c r="D15" s="158"/>
      <c r="E15" s="157"/>
      <c r="F15" s="157"/>
    </row>
    <row r="16" spans="1:6" x14ac:dyDescent="0.25">
      <c r="A16" s="215" t="s">
        <v>677</v>
      </c>
      <c r="B16" s="216" t="s">
        <v>678</v>
      </c>
      <c r="C16" s="216"/>
      <c r="D16" s="216"/>
      <c r="E16" s="215" t="s">
        <v>679</v>
      </c>
      <c r="F16" s="215"/>
    </row>
    <row r="17" spans="1:6" ht="24" x14ac:dyDescent="0.25">
      <c r="A17" s="215"/>
      <c r="B17" s="155" t="s">
        <v>680</v>
      </c>
      <c r="C17" s="155" t="s">
        <v>681</v>
      </c>
      <c r="D17" s="56" t="s">
        <v>682</v>
      </c>
      <c r="E17" s="155">
        <v>2023</v>
      </c>
      <c r="F17" s="56">
        <v>2024</v>
      </c>
    </row>
    <row r="18" spans="1:6" ht="12.75" customHeight="1" x14ac:dyDescent="0.25">
      <c r="A18" s="59">
        <v>1</v>
      </c>
      <c r="B18" s="59">
        <v>2</v>
      </c>
      <c r="C18" s="59">
        <v>3</v>
      </c>
      <c r="D18" s="59">
        <v>4</v>
      </c>
      <c r="E18" s="59">
        <v>5</v>
      </c>
      <c r="F18" s="59">
        <v>6</v>
      </c>
    </row>
    <row r="19" spans="1:6" s="164" customFormat="1" ht="31.5" x14ac:dyDescent="0.25">
      <c r="A19" s="159" t="s">
        <v>124</v>
      </c>
      <c r="B19" s="160" t="s">
        <v>125</v>
      </c>
      <c r="C19" s="161" t="s">
        <v>126</v>
      </c>
      <c r="D19" s="162">
        <v>0</v>
      </c>
      <c r="E19" s="163">
        <v>1006267.3</v>
      </c>
      <c r="F19" s="163">
        <v>965175.3</v>
      </c>
    </row>
    <row r="20" spans="1:6" ht="31.5" x14ac:dyDescent="0.25">
      <c r="A20" s="165" t="s">
        <v>127</v>
      </c>
      <c r="B20" s="166" t="s">
        <v>128</v>
      </c>
      <c r="C20" s="167" t="s">
        <v>126</v>
      </c>
      <c r="D20" s="168">
        <v>0</v>
      </c>
      <c r="E20" s="169">
        <v>987569.2</v>
      </c>
      <c r="F20" s="169">
        <v>946618.3</v>
      </c>
    </row>
    <row r="21" spans="1:6" ht="31.5" x14ac:dyDescent="0.25">
      <c r="A21" s="165" t="s">
        <v>129</v>
      </c>
      <c r="B21" s="166" t="s">
        <v>130</v>
      </c>
      <c r="C21" s="167" t="s">
        <v>126</v>
      </c>
      <c r="D21" s="168">
        <v>0</v>
      </c>
      <c r="E21" s="169">
        <v>284878.3</v>
      </c>
      <c r="F21" s="169">
        <v>259910</v>
      </c>
    </row>
    <row r="22" spans="1:6" ht="31.5" x14ac:dyDescent="0.25">
      <c r="A22" s="165" t="s">
        <v>131</v>
      </c>
      <c r="B22" s="166" t="s">
        <v>132</v>
      </c>
      <c r="C22" s="167" t="s">
        <v>126</v>
      </c>
      <c r="D22" s="168">
        <v>0</v>
      </c>
      <c r="E22" s="169">
        <v>999.5</v>
      </c>
      <c r="F22" s="169">
        <v>999.5</v>
      </c>
    </row>
    <row r="23" spans="1:6" ht="31.5" x14ac:dyDescent="0.25">
      <c r="A23" s="165" t="s">
        <v>133</v>
      </c>
      <c r="B23" s="166" t="s">
        <v>132</v>
      </c>
      <c r="C23" s="167" t="s">
        <v>134</v>
      </c>
      <c r="D23" s="168">
        <v>0</v>
      </c>
      <c r="E23" s="169">
        <v>999.5</v>
      </c>
      <c r="F23" s="169">
        <v>999.5</v>
      </c>
    </row>
    <row r="24" spans="1:6" x14ac:dyDescent="0.25">
      <c r="A24" s="165" t="s">
        <v>135</v>
      </c>
      <c r="B24" s="166" t="s">
        <v>132</v>
      </c>
      <c r="C24" s="167" t="s">
        <v>134</v>
      </c>
      <c r="D24" s="168">
        <v>701</v>
      </c>
      <c r="E24" s="169">
        <v>999.5</v>
      </c>
      <c r="F24" s="169">
        <v>999.5</v>
      </c>
    </row>
    <row r="25" spans="1:6" ht="31.5" x14ac:dyDescent="0.25">
      <c r="A25" s="165" t="s">
        <v>136</v>
      </c>
      <c r="B25" s="166" t="s">
        <v>137</v>
      </c>
      <c r="C25" s="167" t="s">
        <v>126</v>
      </c>
      <c r="D25" s="168">
        <v>0</v>
      </c>
      <c r="E25" s="169">
        <v>60.3</v>
      </c>
      <c r="F25" s="169">
        <v>60.3</v>
      </c>
    </row>
    <row r="26" spans="1:6" ht="31.5" x14ac:dyDescent="0.25">
      <c r="A26" s="165" t="s">
        <v>133</v>
      </c>
      <c r="B26" s="166" t="s">
        <v>137</v>
      </c>
      <c r="C26" s="167" t="s">
        <v>134</v>
      </c>
      <c r="D26" s="168">
        <v>0</v>
      </c>
      <c r="E26" s="169">
        <v>60.3</v>
      </c>
      <c r="F26" s="169">
        <v>60.3</v>
      </c>
    </row>
    <row r="27" spans="1:6" x14ac:dyDescent="0.25">
      <c r="A27" s="165" t="s">
        <v>135</v>
      </c>
      <c r="B27" s="166" t="s">
        <v>137</v>
      </c>
      <c r="C27" s="167" t="s">
        <v>134</v>
      </c>
      <c r="D27" s="168">
        <v>701</v>
      </c>
      <c r="E27" s="169">
        <v>60.3</v>
      </c>
      <c r="F27" s="169">
        <v>60.3</v>
      </c>
    </row>
    <row r="28" spans="1:6" ht="31.5" x14ac:dyDescent="0.25">
      <c r="A28" s="165" t="s">
        <v>141</v>
      </c>
      <c r="B28" s="166" t="s">
        <v>142</v>
      </c>
      <c r="C28" s="167" t="s">
        <v>126</v>
      </c>
      <c r="D28" s="168">
        <v>0</v>
      </c>
      <c r="E28" s="169">
        <v>24204.9</v>
      </c>
      <c r="F28" s="169">
        <v>28322.2</v>
      </c>
    </row>
    <row r="29" spans="1:6" ht="31.5" x14ac:dyDescent="0.25">
      <c r="A29" s="165" t="s">
        <v>133</v>
      </c>
      <c r="B29" s="166" t="s">
        <v>142</v>
      </c>
      <c r="C29" s="167" t="s">
        <v>134</v>
      </c>
      <c r="D29" s="168">
        <v>0</v>
      </c>
      <c r="E29" s="169">
        <v>23541.8</v>
      </c>
      <c r="F29" s="169">
        <v>27659.1</v>
      </c>
    </row>
    <row r="30" spans="1:6" x14ac:dyDescent="0.25">
      <c r="A30" s="165" t="s">
        <v>135</v>
      </c>
      <c r="B30" s="166" t="s">
        <v>142</v>
      </c>
      <c r="C30" s="167" t="s">
        <v>134</v>
      </c>
      <c r="D30" s="168">
        <v>701</v>
      </c>
      <c r="E30" s="169">
        <v>23541.8</v>
      </c>
      <c r="F30" s="169">
        <v>27659.1</v>
      </c>
    </row>
    <row r="31" spans="1:6" x14ac:dyDescent="0.25">
      <c r="A31" s="165" t="s">
        <v>143</v>
      </c>
      <c r="B31" s="166" t="s">
        <v>142</v>
      </c>
      <c r="C31" s="167" t="s">
        <v>144</v>
      </c>
      <c r="D31" s="168">
        <v>0</v>
      </c>
      <c r="E31" s="169">
        <v>663.1</v>
      </c>
      <c r="F31" s="169">
        <v>663.1</v>
      </c>
    </row>
    <row r="32" spans="1:6" x14ac:dyDescent="0.25">
      <c r="A32" s="165" t="s">
        <v>135</v>
      </c>
      <c r="B32" s="166" t="s">
        <v>142</v>
      </c>
      <c r="C32" s="167" t="s">
        <v>144</v>
      </c>
      <c r="D32" s="168">
        <v>701</v>
      </c>
      <c r="E32" s="169">
        <v>663.1</v>
      </c>
      <c r="F32" s="169">
        <v>663.1</v>
      </c>
    </row>
    <row r="33" spans="1:6" ht="78.75" x14ac:dyDescent="0.25">
      <c r="A33" s="165" t="s">
        <v>145</v>
      </c>
      <c r="B33" s="166" t="s">
        <v>146</v>
      </c>
      <c r="C33" s="167" t="s">
        <v>126</v>
      </c>
      <c r="D33" s="168">
        <v>0</v>
      </c>
      <c r="E33" s="169">
        <v>228938</v>
      </c>
      <c r="F33" s="169">
        <v>228938</v>
      </c>
    </row>
    <row r="34" spans="1:6" ht="78.75" x14ac:dyDescent="0.25">
      <c r="A34" s="165" t="s">
        <v>147</v>
      </c>
      <c r="B34" s="166" t="s">
        <v>146</v>
      </c>
      <c r="C34" s="167" t="s">
        <v>148</v>
      </c>
      <c r="D34" s="168">
        <v>0</v>
      </c>
      <c r="E34" s="169">
        <v>227865.60000000001</v>
      </c>
      <c r="F34" s="169">
        <v>227865.60000000001</v>
      </c>
    </row>
    <row r="35" spans="1:6" x14ac:dyDescent="0.25">
      <c r="A35" s="165" t="s">
        <v>135</v>
      </c>
      <c r="B35" s="166" t="s">
        <v>146</v>
      </c>
      <c r="C35" s="167" t="s">
        <v>148</v>
      </c>
      <c r="D35" s="168">
        <v>701</v>
      </c>
      <c r="E35" s="169">
        <v>227865.60000000001</v>
      </c>
      <c r="F35" s="169">
        <v>227865.60000000001</v>
      </c>
    </row>
    <row r="36" spans="1:6" ht="31.5" x14ac:dyDescent="0.25">
      <c r="A36" s="165" t="s">
        <v>133</v>
      </c>
      <c r="B36" s="166" t="s">
        <v>146</v>
      </c>
      <c r="C36" s="167" t="s">
        <v>134</v>
      </c>
      <c r="D36" s="168">
        <v>0</v>
      </c>
      <c r="E36" s="169">
        <v>1072.4000000000001</v>
      </c>
      <c r="F36" s="169">
        <v>1072.4000000000001</v>
      </c>
    </row>
    <row r="37" spans="1:6" x14ac:dyDescent="0.25">
      <c r="A37" s="165" t="s">
        <v>135</v>
      </c>
      <c r="B37" s="166" t="s">
        <v>146</v>
      </c>
      <c r="C37" s="167" t="s">
        <v>134</v>
      </c>
      <c r="D37" s="168">
        <v>701</v>
      </c>
      <c r="E37" s="169">
        <v>1072.4000000000001</v>
      </c>
      <c r="F37" s="169">
        <v>1072.4000000000001</v>
      </c>
    </row>
    <row r="38" spans="1:6" ht="31.5" x14ac:dyDescent="0.25">
      <c r="A38" s="165" t="s">
        <v>149</v>
      </c>
      <c r="B38" s="166" t="s">
        <v>150</v>
      </c>
      <c r="C38" s="167" t="s">
        <v>126</v>
      </c>
      <c r="D38" s="168">
        <v>0</v>
      </c>
      <c r="E38" s="169">
        <v>30675.599999999999</v>
      </c>
      <c r="F38" s="169">
        <v>0</v>
      </c>
    </row>
    <row r="39" spans="1:6" ht="31.5" x14ac:dyDescent="0.25">
      <c r="A39" s="165" t="s">
        <v>133</v>
      </c>
      <c r="B39" s="166" t="s">
        <v>150</v>
      </c>
      <c r="C39" s="167" t="s">
        <v>134</v>
      </c>
      <c r="D39" s="168">
        <v>0</v>
      </c>
      <c r="E39" s="169">
        <v>30675.599999999999</v>
      </c>
      <c r="F39" s="169">
        <v>0</v>
      </c>
    </row>
    <row r="40" spans="1:6" x14ac:dyDescent="0.25">
      <c r="A40" s="165" t="s">
        <v>135</v>
      </c>
      <c r="B40" s="166" t="s">
        <v>150</v>
      </c>
      <c r="C40" s="167" t="s">
        <v>134</v>
      </c>
      <c r="D40" s="168">
        <v>701</v>
      </c>
      <c r="E40" s="169">
        <v>30675.599999999999</v>
      </c>
      <c r="F40" s="169">
        <v>0</v>
      </c>
    </row>
    <row r="41" spans="1:6" ht="63" x14ac:dyDescent="0.25">
      <c r="A41" s="165" t="s">
        <v>153</v>
      </c>
      <c r="B41" s="166" t="s">
        <v>154</v>
      </c>
      <c r="C41" s="167" t="s">
        <v>126</v>
      </c>
      <c r="D41" s="168">
        <v>0</v>
      </c>
      <c r="E41" s="169">
        <v>0</v>
      </c>
      <c r="F41" s="169">
        <v>1590</v>
      </c>
    </row>
    <row r="42" spans="1:6" ht="31.5" x14ac:dyDescent="0.25">
      <c r="A42" s="165" t="s">
        <v>133</v>
      </c>
      <c r="B42" s="166" t="s">
        <v>154</v>
      </c>
      <c r="C42" s="167" t="s">
        <v>134</v>
      </c>
      <c r="D42" s="168">
        <v>0</v>
      </c>
      <c r="E42" s="169">
        <v>0</v>
      </c>
      <c r="F42" s="169">
        <v>1590</v>
      </c>
    </row>
    <row r="43" spans="1:6" x14ac:dyDescent="0.25">
      <c r="A43" s="165" t="s">
        <v>135</v>
      </c>
      <c r="B43" s="166" t="s">
        <v>154</v>
      </c>
      <c r="C43" s="167" t="s">
        <v>134</v>
      </c>
      <c r="D43" s="168">
        <v>701</v>
      </c>
      <c r="E43" s="169">
        <v>0</v>
      </c>
      <c r="F43" s="169">
        <v>1590</v>
      </c>
    </row>
    <row r="44" spans="1:6" ht="31.5" x14ac:dyDescent="0.25">
      <c r="A44" s="165" t="s">
        <v>155</v>
      </c>
      <c r="B44" s="166" t="s">
        <v>156</v>
      </c>
      <c r="C44" s="167" t="s">
        <v>126</v>
      </c>
      <c r="D44" s="168">
        <v>0</v>
      </c>
      <c r="E44" s="169">
        <v>650061.6</v>
      </c>
      <c r="F44" s="169">
        <v>635588.1</v>
      </c>
    </row>
    <row r="45" spans="1:6" ht="31.5" x14ac:dyDescent="0.25">
      <c r="A45" s="165" t="s">
        <v>131</v>
      </c>
      <c r="B45" s="166" t="s">
        <v>157</v>
      </c>
      <c r="C45" s="167" t="s">
        <v>126</v>
      </c>
      <c r="D45" s="168">
        <v>0</v>
      </c>
      <c r="E45" s="169">
        <v>1439.5</v>
      </c>
      <c r="F45" s="169">
        <v>1439.5</v>
      </c>
    </row>
    <row r="46" spans="1:6" ht="31.5" x14ac:dyDescent="0.25">
      <c r="A46" s="165" t="s">
        <v>133</v>
      </c>
      <c r="B46" s="166" t="s">
        <v>157</v>
      </c>
      <c r="C46" s="167" t="s">
        <v>134</v>
      </c>
      <c r="D46" s="168">
        <v>0</v>
      </c>
      <c r="E46" s="169">
        <v>1439.5</v>
      </c>
      <c r="F46" s="169">
        <v>1439.5</v>
      </c>
    </row>
    <row r="47" spans="1:6" x14ac:dyDescent="0.25">
      <c r="A47" s="165" t="s">
        <v>158</v>
      </c>
      <c r="B47" s="166" t="s">
        <v>157</v>
      </c>
      <c r="C47" s="167" t="s">
        <v>134</v>
      </c>
      <c r="D47" s="168">
        <v>702</v>
      </c>
      <c r="E47" s="169">
        <v>1439.5</v>
      </c>
      <c r="F47" s="169">
        <v>1439.5</v>
      </c>
    </row>
    <row r="48" spans="1:6" ht="31.5" x14ac:dyDescent="0.25">
      <c r="A48" s="165" t="s">
        <v>159</v>
      </c>
      <c r="B48" s="166" t="s">
        <v>160</v>
      </c>
      <c r="C48" s="167" t="s">
        <v>126</v>
      </c>
      <c r="D48" s="168">
        <v>0</v>
      </c>
      <c r="E48" s="169">
        <v>1800</v>
      </c>
      <c r="F48" s="169">
        <v>1600</v>
      </c>
    </row>
    <row r="49" spans="1:6" ht="31.5" x14ac:dyDescent="0.25">
      <c r="A49" s="165" t="s">
        <v>133</v>
      </c>
      <c r="B49" s="166" t="s">
        <v>160</v>
      </c>
      <c r="C49" s="167" t="s">
        <v>134</v>
      </c>
      <c r="D49" s="168">
        <v>0</v>
      </c>
      <c r="E49" s="169">
        <v>1800</v>
      </c>
      <c r="F49" s="169">
        <v>1600</v>
      </c>
    </row>
    <row r="50" spans="1:6" x14ac:dyDescent="0.25">
      <c r="A50" s="165" t="s">
        <v>158</v>
      </c>
      <c r="B50" s="166" t="s">
        <v>160</v>
      </c>
      <c r="C50" s="167" t="s">
        <v>134</v>
      </c>
      <c r="D50" s="168">
        <v>702</v>
      </c>
      <c r="E50" s="169">
        <v>1800</v>
      </c>
      <c r="F50" s="169">
        <v>1600</v>
      </c>
    </row>
    <row r="51" spans="1:6" ht="31.5" x14ac:dyDescent="0.25">
      <c r="A51" s="165" t="s">
        <v>136</v>
      </c>
      <c r="B51" s="166" t="s">
        <v>161</v>
      </c>
      <c r="C51" s="167" t="s">
        <v>126</v>
      </c>
      <c r="D51" s="168">
        <v>0</v>
      </c>
      <c r="E51" s="169">
        <v>211.5</v>
      </c>
      <c r="F51" s="169">
        <v>211.5</v>
      </c>
    </row>
    <row r="52" spans="1:6" ht="31.5" x14ac:dyDescent="0.25">
      <c r="A52" s="165" t="s">
        <v>133</v>
      </c>
      <c r="B52" s="166" t="s">
        <v>161</v>
      </c>
      <c r="C52" s="167" t="s">
        <v>134</v>
      </c>
      <c r="D52" s="168">
        <v>0</v>
      </c>
      <c r="E52" s="169">
        <v>211.5</v>
      </c>
      <c r="F52" s="169">
        <v>211.5</v>
      </c>
    </row>
    <row r="53" spans="1:6" x14ac:dyDescent="0.25">
      <c r="A53" s="165" t="s">
        <v>158</v>
      </c>
      <c r="B53" s="166" t="s">
        <v>161</v>
      </c>
      <c r="C53" s="167" t="s">
        <v>134</v>
      </c>
      <c r="D53" s="168">
        <v>702</v>
      </c>
      <c r="E53" s="169">
        <v>211.5</v>
      </c>
      <c r="F53" s="169">
        <v>211.5</v>
      </c>
    </row>
    <row r="54" spans="1:6" ht="31.5" x14ac:dyDescent="0.25">
      <c r="A54" s="165" t="s">
        <v>162</v>
      </c>
      <c r="B54" s="166" t="s">
        <v>163</v>
      </c>
      <c r="C54" s="167" t="s">
        <v>126</v>
      </c>
      <c r="D54" s="168">
        <v>0</v>
      </c>
      <c r="E54" s="169">
        <v>7095.1</v>
      </c>
      <c r="F54" s="169">
        <v>7046.2</v>
      </c>
    </row>
    <row r="55" spans="1:6" ht="31.5" x14ac:dyDescent="0.25">
      <c r="A55" s="165" t="s">
        <v>133</v>
      </c>
      <c r="B55" s="166" t="s">
        <v>163</v>
      </c>
      <c r="C55" s="167" t="s">
        <v>134</v>
      </c>
      <c r="D55" s="168">
        <v>0</v>
      </c>
      <c r="E55" s="169">
        <v>7086.5</v>
      </c>
      <c r="F55" s="169">
        <v>7040.5</v>
      </c>
    </row>
    <row r="56" spans="1:6" x14ac:dyDescent="0.25">
      <c r="A56" s="165" t="s">
        <v>158</v>
      </c>
      <c r="B56" s="166" t="s">
        <v>163</v>
      </c>
      <c r="C56" s="167" t="s">
        <v>134</v>
      </c>
      <c r="D56" s="168">
        <v>702</v>
      </c>
      <c r="E56" s="169">
        <v>7086.5</v>
      </c>
      <c r="F56" s="169">
        <v>7040.5</v>
      </c>
    </row>
    <row r="57" spans="1:6" x14ac:dyDescent="0.25">
      <c r="A57" s="165" t="s">
        <v>143</v>
      </c>
      <c r="B57" s="166" t="s">
        <v>163</v>
      </c>
      <c r="C57" s="167" t="s">
        <v>144</v>
      </c>
      <c r="D57" s="168">
        <v>0</v>
      </c>
      <c r="E57" s="169">
        <v>8.6</v>
      </c>
      <c r="F57" s="169">
        <v>5.7</v>
      </c>
    </row>
    <row r="58" spans="1:6" x14ac:dyDescent="0.25">
      <c r="A58" s="165" t="s">
        <v>158</v>
      </c>
      <c r="B58" s="166" t="s">
        <v>163</v>
      </c>
      <c r="C58" s="167" t="s">
        <v>144</v>
      </c>
      <c r="D58" s="168">
        <v>702</v>
      </c>
      <c r="E58" s="169">
        <v>8.6</v>
      </c>
      <c r="F58" s="169">
        <v>5.7</v>
      </c>
    </row>
    <row r="59" spans="1:6" ht="31.5" x14ac:dyDescent="0.25">
      <c r="A59" s="165" t="s">
        <v>164</v>
      </c>
      <c r="B59" s="166" t="s">
        <v>165</v>
      </c>
      <c r="C59" s="167" t="s">
        <v>126</v>
      </c>
      <c r="D59" s="168">
        <v>0</v>
      </c>
      <c r="E59" s="169">
        <v>120</v>
      </c>
      <c r="F59" s="169">
        <v>120</v>
      </c>
    </row>
    <row r="60" spans="1:6" ht="78.75" x14ac:dyDescent="0.25">
      <c r="A60" s="165" t="s">
        <v>147</v>
      </c>
      <c r="B60" s="166" t="s">
        <v>165</v>
      </c>
      <c r="C60" s="167" t="s">
        <v>148</v>
      </c>
      <c r="D60" s="168">
        <v>0</v>
      </c>
      <c r="E60" s="169">
        <v>120</v>
      </c>
      <c r="F60" s="169">
        <v>120</v>
      </c>
    </row>
    <row r="61" spans="1:6" x14ac:dyDescent="0.25">
      <c r="A61" s="165" t="s">
        <v>158</v>
      </c>
      <c r="B61" s="166" t="s">
        <v>165</v>
      </c>
      <c r="C61" s="167" t="s">
        <v>148</v>
      </c>
      <c r="D61" s="168">
        <v>702</v>
      </c>
      <c r="E61" s="169">
        <v>120</v>
      </c>
      <c r="F61" s="169">
        <v>120</v>
      </c>
    </row>
    <row r="62" spans="1:6" x14ac:dyDescent="0.25">
      <c r="A62" s="165" t="s">
        <v>166</v>
      </c>
      <c r="B62" s="166" t="s">
        <v>167</v>
      </c>
      <c r="C62" s="167" t="s">
        <v>126</v>
      </c>
      <c r="D62" s="168">
        <v>0</v>
      </c>
      <c r="E62" s="169">
        <v>15</v>
      </c>
      <c r="F62" s="169">
        <v>15</v>
      </c>
    </row>
    <row r="63" spans="1:6" ht="31.5" x14ac:dyDescent="0.25">
      <c r="A63" s="165" t="s">
        <v>133</v>
      </c>
      <c r="B63" s="166" t="s">
        <v>167</v>
      </c>
      <c r="C63" s="167" t="s">
        <v>134</v>
      </c>
      <c r="D63" s="168">
        <v>0</v>
      </c>
      <c r="E63" s="169">
        <v>15</v>
      </c>
      <c r="F63" s="169">
        <v>15</v>
      </c>
    </row>
    <row r="64" spans="1:6" x14ac:dyDescent="0.25">
      <c r="A64" s="165" t="s">
        <v>158</v>
      </c>
      <c r="B64" s="166" t="s">
        <v>167</v>
      </c>
      <c r="C64" s="167" t="s">
        <v>134</v>
      </c>
      <c r="D64" s="168">
        <v>702</v>
      </c>
      <c r="E64" s="169">
        <v>15</v>
      </c>
      <c r="F64" s="169">
        <v>15</v>
      </c>
    </row>
    <row r="65" spans="1:6" ht="31.5" x14ac:dyDescent="0.25">
      <c r="A65" s="165" t="s">
        <v>168</v>
      </c>
      <c r="B65" s="166" t="s">
        <v>169</v>
      </c>
      <c r="C65" s="167" t="s">
        <v>126</v>
      </c>
      <c r="D65" s="168">
        <v>0</v>
      </c>
      <c r="E65" s="169">
        <v>102.1</v>
      </c>
      <c r="F65" s="169">
        <v>102.1</v>
      </c>
    </row>
    <row r="66" spans="1:6" ht="31.5" x14ac:dyDescent="0.25">
      <c r="A66" s="165" t="s">
        <v>133</v>
      </c>
      <c r="B66" s="166" t="s">
        <v>169</v>
      </c>
      <c r="C66" s="167" t="s">
        <v>134</v>
      </c>
      <c r="D66" s="168">
        <v>0</v>
      </c>
      <c r="E66" s="169">
        <v>102.1</v>
      </c>
      <c r="F66" s="169">
        <v>102.1</v>
      </c>
    </row>
    <row r="67" spans="1:6" x14ac:dyDescent="0.25">
      <c r="A67" s="165" t="s">
        <v>158</v>
      </c>
      <c r="B67" s="166" t="s">
        <v>169</v>
      </c>
      <c r="C67" s="167" t="s">
        <v>134</v>
      </c>
      <c r="D67" s="168">
        <v>702</v>
      </c>
      <c r="E67" s="169">
        <v>102.1</v>
      </c>
      <c r="F67" s="169">
        <v>102.1</v>
      </c>
    </row>
    <row r="68" spans="1:6" ht="31.5" x14ac:dyDescent="0.25">
      <c r="A68" s="165" t="s">
        <v>141</v>
      </c>
      <c r="B68" s="166" t="s">
        <v>171</v>
      </c>
      <c r="C68" s="167" t="s">
        <v>126</v>
      </c>
      <c r="D68" s="168">
        <v>0</v>
      </c>
      <c r="E68" s="169">
        <v>11896.1</v>
      </c>
      <c r="F68" s="169">
        <v>28647.5</v>
      </c>
    </row>
    <row r="69" spans="1:6" ht="31.5" x14ac:dyDescent="0.25">
      <c r="A69" s="165" t="s">
        <v>133</v>
      </c>
      <c r="B69" s="166" t="s">
        <v>171</v>
      </c>
      <c r="C69" s="167" t="s">
        <v>134</v>
      </c>
      <c r="D69" s="168">
        <v>0</v>
      </c>
      <c r="E69" s="169">
        <v>9649</v>
      </c>
      <c r="F69" s="169">
        <v>26400.400000000001</v>
      </c>
    </row>
    <row r="70" spans="1:6" x14ac:dyDescent="0.25">
      <c r="A70" s="165" t="s">
        <v>158</v>
      </c>
      <c r="B70" s="166" t="s">
        <v>171</v>
      </c>
      <c r="C70" s="167" t="s">
        <v>134</v>
      </c>
      <c r="D70" s="168">
        <v>702</v>
      </c>
      <c r="E70" s="169">
        <v>9649</v>
      </c>
      <c r="F70" s="169">
        <v>26400.400000000001</v>
      </c>
    </row>
    <row r="71" spans="1:6" x14ac:dyDescent="0.25">
      <c r="A71" s="165" t="s">
        <v>143</v>
      </c>
      <c r="B71" s="166" t="s">
        <v>171</v>
      </c>
      <c r="C71" s="167" t="s">
        <v>144</v>
      </c>
      <c r="D71" s="168">
        <v>0</v>
      </c>
      <c r="E71" s="169">
        <v>2247.1</v>
      </c>
      <c r="F71" s="169">
        <v>2247.1</v>
      </c>
    </row>
    <row r="72" spans="1:6" x14ac:dyDescent="0.25">
      <c r="A72" s="165" t="s">
        <v>158</v>
      </c>
      <c r="B72" s="166" t="s">
        <v>171</v>
      </c>
      <c r="C72" s="167" t="s">
        <v>144</v>
      </c>
      <c r="D72" s="168">
        <v>702</v>
      </c>
      <c r="E72" s="169">
        <v>2247.1</v>
      </c>
      <c r="F72" s="169">
        <v>2247.1</v>
      </c>
    </row>
    <row r="73" spans="1:6" ht="63" x14ac:dyDescent="0.25">
      <c r="A73" s="165" t="s">
        <v>172</v>
      </c>
      <c r="B73" s="166" t="s">
        <v>173</v>
      </c>
      <c r="C73" s="167" t="s">
        <v>126</v>
      </c>
      <c r="D73" s="168">
        <v>0</v>
      </c>
      <c r="E73" s="169">
        <v>38890</v>
      </c>
      <c r="F73" s="169">
        <v>39780</v>
      </c>
    </row>
    <row r="74" spans="1:6" ht="78.75" x14ac:dyDescent="0.25">
      <c r="A74" s="165" t="s">
        <v>147</v>
      </c>
      <c r="B74" s="166" t="s">
        <v>173</v>
      </c>
      <c r="C74" s="167" t="s">
        <v>148</v>
      </c>
      <c r="D74" s="168">
        <v>0</v>
      </c>
      <c r="E74" s="169">
        <v>38890</v>
      </c>
      <c r="F74" s="169">
        <v>39780</v>
      </c>
    </row>
    <row r="75" spans="1:6" x14ac:dyDescent="0.25">
      <c r="A75" s="165" t="s">
        <v>158</v>
      </c>
      <c r="B75" s="166" t="s">
        <v>173</v>
      </c>
      <c r="C75" s="167" t="s">
        <v>148</v>
      </c>
      <c r="D75" s="168">
        <v>702</v>
      </c>
      <c r="E75" s="169">
        <v>38890</v>
      </c>
      <c r="F75" s="169">
        <v>39780</v>
      </c>
    </row>
    <row r="76" spans="1:6" ht="110.25" x14ac:dyDescent="0.25">
      <c r="A76" s="165" t="s">
        <v>174</v>
      </c>
      <c r="B76" s="166" t="s">
        <v>175</v>
      </c>
      <c r="C76" s="167" t="s">
        <v>126</v>
      </c>
      <c r="D76" s="168">
        <v>0</v>
      </c>
      <c r="E76" s="169">
        <v>478681.1</v>
      </c>
      <c r="F76" s="169">
        <v>478681.1</v>
      </c>
    </row>
    <row r="77" spans="1:6" ht="78.75" x14ac:dyDescent="0.25">
      <c r="A77" s="165" t="s">
        <v>147</v>
      </c>
      <c r="B77" s="166" t="s">
        <v>175</v>
      </c>
      <c r="C77" s="167" t="s">
        <v>148</v>
      </c>
      <c r="D77" s="168">
        <v>0</v>
      </c>
      <c r="E77" s="169">
        <v>471077.9</v>
      </c>
      <c r="F77" s="169">
        <v>471077.9</v>
      </c>
    </row>
    <row r="78" spans="1:6" x14ac:dyDescent="0.25">
      <c r="A78" s="165" t="s">
        <v>158</v>
      </c>
      <c r="B78" s="166" t="s">
        <v>175</v>
      </c>
      <c r="C78" s="167" t="s">
        <v>148</v>
      </c>
      <c r="D78" s="168">
        <v>702</v>
      </c>
      <c r="E78" s="169">
        <v>471077.9</v>
      </c>
      <c r="F78" s="169">
        <v>471077.9</v>
      </c>
    </row>
    <row r="79" spans="1:6" ht="31.5" x14ac:dyDescent="0.25">
      <c r="A79" s="165" t="s">
        <v>133</v>
      </c>
      <c r="B79" s="166" t="s">
        <v>175</v>
      </c>
      <c r="C79" s="167" t="s">
        <v>134</v>
      </c>
      <c r="D79" s="168">
        <v>0</v>
      </c>
      <c r="E79" s="169">
        <v>7603.2</v>
      </c>
      <c r="F79" s="169">
        <v>7603.2</v>
      </c>
    </row>
    <row r="80" spans="1:6" x14ac:dyDescent="0.25">
      <c r="A80" s="165" t="s">
        <v>158</v>
      </c>
      <c r="B80" s="166" t="s">
        <v>175</v>
      </c>
      <c r="C80" s="167" t="s">
        <v>134</v>
      </c>
      <c r="D80" s="168">
        <v>702</v>
      </c>
      <c r="E80" s="169">
        <v>7603.2</v>
      </c>
      <c r="F80" s="169">
        <v>7603.2</v>
      </c>
    </row>
    <row r="81" spans="1:6" ht="47.25" x14ac:dyDescent="0.25">
      <c r="A81" s="165" t="s">
        <v>176</v>
      </c>
      <c r="B81" s="166" t="s">
        <v>177</v>
      </c>
      <c r="C81" s="167" t="s">
        <v>126</v>
      </c>
      <c r="D81" s="168">
        <v>0</v>
      </c>
      <c r="E81" s="169">
        <v>15289.6</v>
      </c>
      <c r="F81" s="169">
        <v>15289.6</v>
      </c>
    </row>
    <row r="82" spans="1:6" ht="31.5" x14ac:dyDescent="0.25">
      <c r="A82" s="165" t="s">
        <v>133</v>
      </c>
      <c r="B82" s="166" t="s">
        <v>177</v>
      </c>
      <c r="C82" s="167" t="s">
        <v>134</v>
      </c>
      <c r="D82" s="168">
        <v>0</v>
      </c>
      <c r="E82" s="169">
        <v>15289.6</v>
      </c>
      <c r="F82" s="169">
        <v>15289.6</v>
      </c>
    </row>
    <row r="83" spans="1:6" x14ac:dyDescent="0.25">
      <c r="A83" s="165" t="s">
        <v>178</v>
      </c>
      <c r="B83" s="166" t="s">
        <v>177</v>
      </c>
      <c r="C83" s="167" t="s">
        <v>134</v>
      </c>
      <c r="D83" s="168">
        <v>1004</v>
      </c>
      <c r="E83" s="169">
        <v>15289.6</v>
      </c>
      <c r="F83" s="169">
        <v>15289.6</v>
      </c>
    </row>
    <row r="84" spans="1:6" ht="47.25" x14ac:dyDescent="0.25">
      <c r="A84" s="165" t="s">
        <v>179</v>
      </c>
      <c r="B84" s="166" t="s">
        <v>180</v>
      </c>
      <c r="C84" s="167" t="s">
        <v>126</v>
      </c>
      <c r="D84" s="168">
        <v>0</v>
      </c>
      <c r="E84" s="169">
        <v>439.6</v>
      </c>
      <c r="F84" s="169">
        <v>439.6</v>
      </c>
    </row>
    <row r="85" spans="1:6" ht="31.5" x14ac:dyDescent="0.25">
      <c r="A85" s="165" t="s">
        <v>133</v>
      </c>
      <c r="B85" s="166" t="s">
        <v>180</v>
      </c>
      <c r="C85" s="167" t="s">
        <v>134</v>
      </c>
      <c r="D85" s="168">
        <v>0</v>
      </c>
      <c r="E85" s="169">
        <v>326.3</v>
      </c>
      <c r="F85" s="169">
        <v>326.3</v>
      </c>
    </row>
    <row r="86" spans="1:6" x14ac:dyDescent="0.25">
      <c r="A86" s="165" t="s">
        <v>158</v>
      </c>
      <c r="B86" s="166" t="s">
        <v>180</v>
      </c>
      <c r="C86" s="167" t="s">
        <v>134</v>
      </c>
      <c r="D86" s="168">
        <v>702</v>
      </c>
      <c r="E86" s="169">
        <v>326.3</v>
      </c>
      <c r="F86" s="169">
        <v>326.3</v>
      </c>
    </row>
    <row r="87" spans="1:6" x14ac:dyDescent="0.25">
      <c r="A87" s="165" t="s">
        <v>181</v>
      </c>
      <c r="B87" s="166" t="s">
        <v>180</v>
      </c>
      <c r="C87" s="167" t="s">
        <v>182</v>
      </c>
      <c r="D87" s="168">
        <v>0</v>
      </c>
      <c r="E87" s="169">
        <v>113.3</v>
      </c>
      <c r="F87" s="169">
        <v>113.3</v>
      </c>
    </row>
    <row r="88" spans="1:6" x14ac:dyDescent="0.25">
      <c r="A88" s="165" t="s">
        <v>158</v>
      </c>
      <c r="B88" s="166" t="s">
        <v>180</v>
      </c>
      <c r="C88" s="167" t="s">
        <v>182</v>
      </c>
      <c r="D88" s="168">
        <v>702</v>
      </c>
      <c r="E88" s="169">
        <v>113.3</v>
      </c>
      <c r="F88" s="169">
        <v>113.3</v>
      </c>
    </row>
    <row r="89" spans="1:6" ht="63" x14ac:dyDescent="0.25">
      <c r="A89" s="165" t="s">
        <v>183</v>
      </c>
      <c r="B89" s="166" t="s">
        <v>184</v>
      </c>
      <c r="C89" s="167" t="s">
        <v>126</v>
      </c>
      <c r="D89" s="168">
        <v>0</v>
      </c>
      <c r="E89" s="169">
        <v>29189.200000000001</v>
      </c>
      <c r="F89" s="169">
        <v>29189.200000000001</v>
      </c>
    </row>
    <row r="90" spans="1:6" ht="31.5" x14ac:dyDescent="0.25">
      <c r="A90" s="165" t="s">
        <v>133</v>
      </c>
      <c r="B90" s="166" t="s">
        <v>184</v>
      </c>
      <c r="C90" s="167" t="s">
        <v>134</v>
      </c>
      <c r="D90" s="168">
        <v>0</v>
      </c>
      <c r="E90" s="169">
        <v>29189.200000000001</v>
      </c>
      <c r="F90" s="169">
        <v>29189.200000000001</v>
      </c>
    </row>
    <row r="91" spans="1:6" x14ac:dyDescent="0.25">
      <c r="A91" s="165" t="s">
        <v>158</v>
      </c>
      <c r="B91" s="166" t="s">
        <v>184</v>
      </c>
      <c r="C91" s="167" t="s">
        <v>134</v>
      </c>
      <c r="D91" s="168">
        <v>702</v>
      </c>
      <c r="E91" s="169">
        <v>29189.200000000001</v>
      </c>
      <c r="F91" s="169">
        <v>29189.200000000001</v>
      </c>
    </row>
    <row r="92" spans="1:6" ht="31.5" x14ac:dyDescent="0.25">
      <c r="A92" s="165" t="s">
        <v>185</v>
      </c>
      <c r="B92" s="166" t="s">
        <v>771</v>
      </c>
      <c r="C92" s="167" t="s">
        <v>126</v>
      </c>
      <c r="D92" s="168">
        <v>0</v>
      </c>
      <c r="E92" s="169">
        <v>37753.599999999999</v>
      </c>
      <c r="F92" s="169">
        <v>0</v>
      </c>
    </row>
    <row r="93" spans="1:6" ht="31.5" x14ac:dyDescent="0.25">
      <c r="A93" s="165" t="s">
        <v>133</v>
      </c>
      <c r="B93" s="166" t="s">
        <v>771</v>
      </c>
      <c r="C93" s="167" t="s">
        <v>134</v>
      </c>
      <c r="D93" s="168">
        <v>0</v>
      </c>
      <c r="E93" s="169">
        <v>37753.599999999999</v>
      </c>
      <c r="F93" s="169">
        <v>0</v>
      </c>
    </row>
    <row r="94" spans="1:6" x14ac:dyDescent="0.25">
      <c r="A94" s="165" t="s">
        <v>158</v>
      </c>
      <c r="B94" s="166" t="s">
        <v>771</v>
      </c>
      <c r="C94" s="167" t="s">
        <v>134</v>
      </c>
      <c r="D94" s="168">
        <v>702</v>
      </c>
      <c r="E94" s="169">
        <v>37753.599999999999</v>
      </c>
      <c r="F94" s="169">
        <v>0</v>
      </c>
    </row>
    <row r="95" spans="1:6" ht="31.5" x14ac:dyDescent="0.25">
      <c r="A95" s="165" t="s">
        <v>149</v>
      </c>
      <c r="B95" s="166" t="s">
        <v>186</v>
      </c>
      <c r="C95" s="167" t="s">
        <v>126</v>
      </c>
      <c r="D95" s="168">
        <v>0</v>
      </c>
      <c r="E95" s="169">
        <v>6900</v>
      </c>
      <c r="F95" s="169">
        <v>8200</v>
      </c>
    </row>
    <row r="96" spans="1:6" ht="31.5" x14ac:dyDescent="0.25">
      <c r="A96" s="165" t="s">
        <v>133</v>
      </c>
      <c r="B96" s="166" t="s">
        <v>186</v>
      </c>
      <c r="C96" s="167" t="s">
        <v>134</v>
      </c>
      <c r="D96" s="168">
        <v>0</v>
      </c>
      <c r="E96" s="169">
        <v>6900</v>
      </c>
      <c r="F96" s="169">
        <v>8200</v>
      </c>
    </row>
    <row r="97" spans="1:6" x14ac:dyDescent="0.25">
      <c r="A97" s="165" t="s">
        <v>158</v>
      </c>
      <c r="B97" s="166" t="s">
        <v>186</v>
      </c>
      <c r="C97" s="167" t="s">
        <v>134</v>
      </c>
      <c r="D97" s="168">
        <v>702</v>
      </c>
      <c r="E97" s="169">
        <v>6900</v>
      </c>
      <c r="F97" s="169">
        <v>8200</v>
      </c>
    </row>
    <row r="98" spans="1:6" ht="47.25" x14ac:dyDescent="0.25">
      <c r="A98" s="165" t="s">
        <v>188</v>
      </c>
      <c r="B98" s="166" t="s">
        <v>189</v>
      </c>
      <c r="C98" s="167" t="s">
        <v>126</v>
      </c>
      <c r="D98" s="168">
        <v>0</v>
      </c>
      <c r="E98" s="169">
        <v>5000</v>
      </c>
      <c r="F98" s="169">
        <v>2800</v>
      </c>
    </row>
    <row r="99" spans="1:6" ht="31.5" x14ac:dyDescent="0.25">
      <c r="A99" s="165" t="s">
        <v>133</v>
      </c>
      <c r="B99" s="166" t="s">
        <v>189</v>
      </c>
      <c r="C99" s="167" t="s">
        <v>134</v>
      </c>
      <c r="D99" s="168">
        <v>0</v>
      </c>
      <c r="E99" s="169">
        <v>5000</v>
      </c>
      <c r="F99" s="169">
        <v>2800</v>
      </c>
    </row>
    <row r="100" spans="1:6" x14ac:dyDescent="0.25">
      <c r="A100" s="165" t="s">
        <v>158</v>
      </c>
      <c r="B100" s="166" t="s">
        <v>189</v>
      </c>
      <c r="C100" s="167" t="s">
        <v>134</v>
      </c>
      <c r="D100" s="168">
        <v>702</v>
      </c>
      <c r="E100" s="169">
        <v>5000</v>
      </c>
      <c r="F100" s="169">
        <v>2800</v>
      </c>
    </row>
    <row r="101" spans="1:6" ht="63" x14ac:dyDescent="0.25">
      <c r="A101" s="165" t="s">
        <v>153</v>
      </c>
      <c r="B101" s="166" t="s">
        <v>192</v>
      </c>
      <c r="C101" s="167" t="s">
        <v>126</v>
      </c>
      <c r="D101" s="168">
        <v>0</v>
      </c>
      <c r="E101" s="169">
        <v>0</v>
      </c>
      <c r="F101" s="169">
        <v>7420</v>
      </c>
    </row>
    <row r="102" spans="1:6" ht="31.5" x14ac:dyDescent="0.25">
      <c r="A102" s="165" t="s">
        <v>133</v>
      </c>
      <c r="B102" s="166" t="s">
        <v>192</v>
      </c>
      <c r="C102" s="167" t="s">
        <v>134</v>
      </c>
      <c r="D102" s="168">
        <v>0</v>
      </c>
      <c r="E102" s="169">
        <v>0</v>
      </c>
      <c r="F102" s="169">
        <v>7420</v>
      </c>
    </row>
    <row r="103" spans="1:6" x14ac:dyDescent="0.25">
      <c r="A103" s="165" t="s">
        <v>158</v>
      </c>
      <c r="B103" s="166" t="s">
        <v>192</v>
      </c>
      <c r="C103" s="167" t="s">
        <v>134</v>
      </c>
      <c r="D103" s="168">
        <v>702</v>
      </c>
      <c r="E103" s="169">
        <v>0</v>
      </c>
      <c r="F103" s="169">
        <v>7420</v>
      </c>
    </row>
    <row r="104" spans="1:6" ht="47.25" x14ac:dyDescent="0.25">
      <c r="A104" s="165" t="s">
        <v>193</v>
      </c>
      <c r="B104" s="166" t="s">
        <v>194</v>
      </c>
      <c r="C104" s="167" t="s">
        <v>126</v>
      </c>
      <c r="D104" s="168">
        <v>0</v>
      </c>
      <c r="E104" s="169">
        <v>3361.1</v>
      </c>
      <c r="F104" s="169">
        <v>3361.1</v>
      </c>
    </row>
    <row r="105" spans="1:6" ht="31.5" x14ac:dyDescent="0.25">
      <c r="A105" s="165" t="s">
        <v>133</v>
      </c>
      <c r="B105" s="166" t="s">
        <v>194</v>
      </c>
      <c r="C105" s="167" t="s">
        <v>134</v>
      </c>
      <c r="D105" s="168">
        <v>0</v>
      </c>
      <c r="E105" s="169">
        <v>3361.1</v>
      </c>
      <c r="F105" s="169">
        <v>3361.1</v>
      </c>
    </row>
    <row r="106" spans="1:6" x14ac:dyDescent="0.25">
      <c r="A106" s="165" t="s">
        <v>158</v>
      </c>
      <c r="B106" s="166" t="s">
        <v>194</v>
      </c>
      <c r="C106" s="167" t="s">
        <v>134</v>
      </c>
      <c r="D106" s="168">
        <v>702</v>
      </c>
      <c r="E106" s="169">
        <v>3361.1</v>
      </c>
      <c r="F106" s="169">
        <v>3361.1</v>
      </c>
    </row>
    <row r="107" spans="1:6" ht="63" x14ac:dyDescent="0.25">
      <c r="A107" s="165" t="s">
        <v>195</v>
      </c>
      <c r="B107" s="166" t="s">
        <v>196</v>
      </c>
      <c r="C107" s="167" t="s">
        <v>126</v>
      </c>
      <c r="D107" s="168">
        <v>0</v>
      </c>
      <c r="E107" s="169">
        <v>11878.1</v>
      </c>
      <c r="F107" s="169">
        <v>11245.7</v>
      </c>
    </row>
    <row r="108" spans="1:6" ht="31.5" x14ac:dyDescent="0.25">
      <c r="A108" s="165" t="s">
        <v>133</v>
      </c>
      <c r="B108" s="166" t="s">
        <v>196</v>
      </c>
      <c r="C108" s="167" t="s">
        <v>134</v>
      </c>
      <c r="D108" s="168">
        <v>0</v>
      </c>
      <c r="E108" s="169">
        <v>11559</v>
      </c>
      <c r="F108" s="169">
        <v>10926.6</v>
      </c>
    </row>
    <row r="109" spans="1:6" x14ac:dyDescent="0.25">
      <c r="A109" s="165" t="s">
        <v>158</v>
      </c>
      <c r="B109" s="166" t="s">
        <v>196</v>
      </c>
      <c r="C109" s="167" t="s">
        <v>134</v>
      </c>
      <c r="D109" s="168">
        <v>702</v>
      </c>
      <c r="E109" s="169">
        <v>11559</v>
      </c>
      <c r="F109" s="169">
        <v>10926.6</v>
      </c>
    </row>
    <row r="110" spans="1:6" x14ac:dyDescent="0.25">
      <c r="A110" s="165" t="s">
        <v>181</v>
      </c>
      <c r="B110" s="166" t="s">
        <v>196</v>
      </c>
      <c r="C110" s="167" t="s">
        <v>182</v>
      </c>
      <c r="D110" s="168">
        <v>0</v>
      </c>
      <c r="E110" s="169">
        <v>319.10000000000002</v>
      </c>
      <c r="F110" s="169">
        <v>319.10000000000002</v>
      </c>
    </row>
    <row r="111" spans="1:6" x14ac:dyDescent="0.25">
      <c r="A111" s="165" t="s">
        <v>158</v>
      </c>
      <c r="B111" s="166" t="s">
        <v>196</v>
      </c>
      <c r="C111" s="167" t="s">
        <v>182</v>
      </c>
      <c r="D111" s="168">
        <v>702</v>
      </c>
      <c r="E111" s="169">
        <v>319.10000000000002</v>
      </c>
      <c r="F111" s="169">
        <v>319.10000000000002</v>
      </c>
    </row>
    <row r="112" spans="1:6" ht="31.5" x14ac:dyDescent="0.25">
      <c r="A112" s="165" t="s">
        <v>197</v>
      </c>
      <c r="B112" s="166" t="s">
        <v>198</v>
      </c>
      <c r="C112" s="167" t="s">
        <v>126</v>
      </c>
      <c r="D112" s="168">
        <v>0</v>
      </c>
      <c r="E112" s="169">
        <v>49133.599999999999</v>
      </c>
      <c r="F112" s="169">
        <v>51120.2</v>
      </c>
    </row>
    <row r="113" spans="1:6" ht="31.5" x14ac:dyDescent="0.25">
      <c r="A113" s="165" t="s">
        <v>131</v>
      </c>
      <c r="B113" s="166" t="s">
        <v>199</v>
      </c>
      <c r="C113" s="167" t="s">
        <v>126</v>
      </c>
      <c r="D113" s="168">
        <v>0</v>
      </c>
      <c r="E113" s="169">
        <v>71.900000000000006</v>
      </c>
      <c r="F113" s="169">
        <v>71.900000000000006</v>
      </c>
    </row>
    <row r="114" spans="1:6" ht="31.5" x14ac:dyDescent="0.25">
      <c r="A114" s="165" t="s">
        <v>133</v>
      </c>
      <c r="B114" s="166" t="s">
        <v>199</v>
      </c>
      <c r="C114" s="167" t="s">
        <v>134</v>
      </c>
      <c r="D114" s="168">
        <v>0</v>
      </c>
      <c r="E114" s="169">
        <v>71.900000000000006</v>
      </c>
      <c r="F114" s="169">
        <v>71.900000000000006</v>
      </c>
    </row>
    <row r="115" spans="1:6" x14ac:dyDescent="0.25">
      <c r="A115" s="165" t="s">
        <v>200</v>
      </c>
      <c r="B115" s="166" t="s">
        <v>199</v>
      </c>
      <c r="C115" s="167" t="s">
        <v>134</v>
      </c>
      <c r="D115" s="168">
        <v>703</v>
      </c>
      <c r="E115" s="169">
        <v>71.900000000000006</v>
      </c>
      <c r="F115" s="169">
        <v>71.900000000000006</v>
      </c>
    </row>
    <row r="116" spans="1:6" ht="31.5" x14ac:dyDescent="0.25">
      <c r="A116" s="165" t="s">
        <v>136</v>
      </c>
      <c r="B116" s="166" t="s">
        <v>201</v>
      </c>
      <c r="C116" s="167" t="s">
        <v>126</v>
      </c>
      <c r="D116" s="168">
        <v>0</v>
      </c>
      <c r="E116" s="169">
        <v>12.2</v>
      </c>
      <c r="F116" s="169">
        <v>12.2</v>
      </c>
    </row>
    <row r="117" spans="1:6" ht="31.5" x14ac:dyDescent="0.25">
      <c r="A117" s="165" t="s">
        <v>133</v>
      </c>
      <c r="B117" s="166" t="s">
        <v>201</v>
      </c>
      <c r="C117" s="167" t="s">
        <v>134</v>
      </c>
      <c r="D117" s="168">
        <v>0</v>
      </c>
      <c r="E117" s="169">
        <v>12.2</v>
      </c>
      <c r="F117" s="169">
        <v>12.2</v>
      </c>
    </row>
    <row r="118" spans="1:6" x14ac:dyDescent="0.25">
      <c r="A118" s="165" t="s">
        <v>200</v>
      </c>
      <c r="B118" s="166" t="s">
        <v>201</v>
      </c>
      <c r="C118" s="167" t="s">
        <v>134</v>
      </c>
      <c r="D118" s="168">
        <v>703</v>
      </c>
      <c r="E118" s="169">
        <v>12.2</v>
      </c>
      <c r="F118" s="169">
        <v>12.2</v>
      </c>
    </row>
    <row r="119" spans="1:6" ht="31.5" x14ac:dyDescent="0.25">
      <c r="A119" s="165" t="s">
        <v>141</v>
      </c>
      <c r="B119" s="166" t="s">
        <v>203</v>
      </c>
      <c r="C119" s="167" t="s">
        <v>126</v>
      </c>
      <c r="D119" s="168">
        <v>0</v>
      </c>
      <c r="E119" s="169">
        <v>1359.6</v>
      </c>
      <c r="F119" s="169">
        <v>4326.8</v>
      </c>
    </row>
    <row r="120" spans="1:6" ht="31.5" x14ac:dyDescent="0.25">
      <c r="A120" s="165" t="s">
        <v>133</v>
      </c>
      <c r="B120" s="166" t="s">
        <v>203</v>
      </c>
      <c r="C120" s="167" t="s">
        <v>134</v>
      </c>
      <c r="D120" s="168">
        <v>0</v>
      </c>
      <c r="E120" s="169">
        <v>1013.2</v>
      </c>
      <c r="F120" s="169">
        <v>3980.5</v>
      </c>
    </row>
    <row r="121" spans="1:6" x14ac:dyDescent="0.25">
      <c r="A121" s="165" t="s">
        <v>200</v>
      </c>
      <c r="B121" s="166" t="s">
        <v>203</v>
      </c>
      <c r="C121" s="167" t="s">
        <v>134</v>
      </c>
      <c r="D121" s="168">
        <v>703</v>
      </c>
      <c r="E121" s="169">
        <v>1013.2</v>
      </c>
      <c r="F121" s="169">
        <v>3980.5</v>
      </c>
    </row>
    <row r="122" spans="1:6" x14ac:dyDescent="0.25">
      <c r="A122" s="165" t="s">
        <v>143</v>
      </c>
      <c r="B122" s="166" t="s">
        <v>203</v>
      </c>
      <c r="C122" s="167" t="s">
        <v>144</v>
      </c>
      <c r="D122" s="168">
        <v>0</v>
      </c>
      <c r="E122" s="169">
        <v>346.4</v>
      </c>
      <c r="F122" s="169">
        <v>346.3</v>
      </c>
    </row>
    <row r="123" spans="1:6" x14ac:dyDescent="0.25">
      <c r="A123" s="165" t="s">
        <v>200</v>
      </c>
      <c r="B123" s="166" t="s">
        <v>203</v>
      </c>
      <c r="C123" s="167" t="s">
        <v>144</v>
      </c>
      <c r="D123" s="168">
        <v>703</v>
      </c>
      <c r="E123" s="169">
        <v>346.4</v>
      </c>
      <c r="F123" s="169">
        <v>346.3</v>
      </c>
    </row>
    <row r="124" spans="1:6" ht="173.25" x14ac:dyDescent="0.25">
      <c r="A124" s="165" t="s">
        <v>205</v>
      </c>
      <c r="B124" s="166" t="s">
        <v>206</v>
      </c>
      <c r="C124" s="167" t="s">
        <v>126</v>
      </c>
      <c r="D124" s="168">
        <v>0</v>
      </c>
      <c r="E124" s="169">
        <v>47689.9</v>
      </c>
      <c r="F124" s="169">
        <v>46709.3</v>
      </c>
    </row>
    <row r="125" spans="1:6" ht="78.75" x14ac:dyDescent="0.25">
      <c r="A125" s="165" t="s">
        <v>147</v>
      </c>
      <c r="B125" s="166" t="s">
        <v>206</v>
      </c>
      <c r="C125" s="167" t="s">
        <v>148</v>
      </c>
      <c r="D125" s="168">
        <v>0</v>
      </c>
      <c r="E125" s="169">
        <v>47689.9</v>
      </c>
      <c r="F125" s="169">
        <v>46709.3</v>
      </c>
    </row>
    <row r="126" spans="1:6" x14ac:dyDescent="0.25">
      <c r="A126" s="165" t="s">
        <v>200</v>
      </c>
      <c r="B126" s="166" t="s">
        <v>206</v>
      </c>
      <c r="C126" s="167" t="s">
        <v>148</v>
      </c>
      <c r="D126" s="168">
        <v>703</v>
      </c>
      <c r="E126" s="169">
        <v>47689.9</v>
      </c>
      <c r="F126" s="169">
        <v>46709.3</v>
      </c>
    </row>
    <row r="127" spans="1:6" x14ac:dyDescent="0.25">
      <c r="A127" s="165" t="s">
        <v>207</v>
      </c>
      <c r="B127" s="166" t="s">
        <v>208</v>
      </c>
      <c r="C127" s="167" t="s">
        <v>126</v>
      </c>
      <c r="D127" s="168">
        <v>0</v>
      </c>
      <c r="E127" s="169">
        <v>3495.7</v>
      </c>
      <c r="F127" s="169">
        <v>0</v>
      </c>
    </row>
    <row r="128" spans="1:6" ht="47.25" x14ac:dyDescent="0.25">
      <c r="A128" s="165" t="s">
        <v>209</v>
      </c>
      <c r="B128" s="166" t="s">
        <v>210</v>
      </c>
      <c r="C128" s="167" t="s">
        <v>126</v>
      </c>
      <c r="D128" s="168">
        <v>0</v>
      </c>
      <c r="E128" s="169">
        <v>3495.7</v>
      </c>
      <c r="F128" s="169">
        <v>0</v>
      </c>
    </row>
    <row r="129" spans="1:6" ht="31.5" x14ac:dyDescent="0.25">
      <c r="A129" s="165" t="s">
        <v>133</v>
      </c>
      <c r="B129" s="166" t="s">
        <v>210</v>
      </c>
      <c r="C129" s="167" t="s">
        <v>134</v>
      </c>
      <c r="D129" s="168">
        <v>0</v>
      </c>
      <c r="E129" s="169">
        <v>3495.7</v>
      </c>
      <c r="F129" s="169">
        <v>0</v>
      </c>
    </row>
    <row r="130" spans="1:6" x14ac:dyDescent="0.25">
      <c r="A130" s="165" t="s">
        <v>158</v>
      </c>
      <c r="B130" s="166" t="s">
        <v>210</v>
      </c>
      <c r="C130" s="167" t="s">
        <v>134</v>
      </c>
      <c r="D130" s="168">
        <v>702</v>
      </c>
      <c r="E130" s="169">
        <v>3495.7</v>
      </c>
      <c r="F130" s="169">
        <v>0</v>
      </c>
    </row>
    <row r="131" spans="1:6" ht="47.25" x14ac:dyDescent="0.25">
      <c r="A131" s="165" t="s">
        <v>211</v>
      </c>
      <c r="B131" s="166" t="s">
        <v>212</v>
      </c>
      <c r="C131" s="167" t="s">
        <v>126</v>
      </c>
      <c r="D131" s="168">
        <v>0</v>
      </c>
      <c r="E131" s="169">
        <v>18698.099999999999</v>
      </c>
      <c r="F131" s="169">
        <v>18557</v>
      </c>
    </row>
    <row r="132" spans="1:6" ht="31.5" x14ac:dyDescent="0.25">
      <c r="A132" s="165" t="s">
        <v>213</v>
      </c>
      <c r="B132" s="166" t="s">
        <v>214</v>
      </c>
      <c r="C132" s="167" t="s">
        <v>126</v>
      </c>
      <c r="D132" s="168">
        <v>0</v>
      </c>
      <c r="E132" s="169">
        <v>15470.5</v>
      </c>
      <c r="F132" s="169">
        <v>15329.4</v>
      </c>
    </row>
    <row r="133" spans="1:6" ht="31.5" x14ac:dyDescent="0.25">
      <c r="A133" s="165" t="s">
        <v>216</v>
      </c>
      <c r="B133" s="166" t="s">
        <v>217</v>
      </c>
      <c r="C133" s="167" t="s">
        <v>126</v>
      </c>
      <c r="D133" s="168">
        <v>0</v>
      </c>
      <c r="E133" s="169">
        <v>310.7</v>
      </c>
      <c r="F133" s="169">
        <v>431.6</v>
      </c>
    </row>
    <row r="134" spans="1:6" ht="31.5" x14ac:dyDescent="0.25">
      <c r="A134" s="165" t="s">
        <v>133</v>
      </c>
      <c r="B134" s="166" t="s">
        <v>217</v>
      </c>
      <c r="C134" s="167" t="s">
        <v>134</v>
      </c>
      <c r="D134" s="168">
        <v>0</v>
      </c>
      <c r="E134" s="169">
        <v>308.10000000000002</v>
      </c>
      <c r="F134" s="169">
        <v>429</v>
      </c>
    </row>
    <row r="135" spans="1:6" x14ac:dyDescent="0.25">
      <c r="A135" s="165" t="s">
        <v>218</v>
      </c>
      <c r="B135" s="166" t="s">
        <v>217</v>
      </c>
      <c r="C135" s="167" t="s">
        <v>134</v>
      </c>
      <c r="D135" s="168">
        <v>709</v>
      </c>
      <c r="E135" s="169">
        <v>308.10000000000002</v>
      </c>
      <c r="F135" s="169">
        <v>429</v>
      </c>
    </row>
    <row r="136" spans="1:6" x14ac:dyDescent="0.25">
      <c r="A136" s="165" t="s">
        <v>143</v>
      </c>
      <c r="B136" s="166" t="s">
        <v>217</v>
      </c>
      <c r="C136" s="167" t="s">
        <v>144</v>
      </c>
      <c r="D136" s="168">
        <v>0</v>
      </c>
      <c r="E136" s="169">
        <v>2.6</v>
      </c>
      <c r="F136" s="169">
        <v>2.6</v>
      </c>
    </row>
    <row r="137" spans="1:6" x14ac:dyDescent="0.25">
      <c r="A137" s="165" t="s">
        <v>218</v>
      </c>
      <c r="B137" s="166" t="s">
        <v>217</v>
      </c>
      <c r="C137" s="167" t="s">
        <v>144</v>
      </c>
      <c r="D137" s="168">
        <v>709</v>
      </c>
      <c r="E137" s="169">
        <v>2.6</v>
      </c>
      <c r="F137" s="169">
        <v>2.6</v>
      </c>
    </row>
    <row r="138" spans="1:6" ht="31.5" x14ac:dyDescent="0.25">
      <c r="A138" s="165" t="s">
        <v>141</v>
      </c>
      <c r="B138" s="166" t="s">
        <v>219</v>
      </c>
      <c r="C138" s="167" t="s">
        <v>126</v>
      </c>
      <c r="D138" s="168">
        <v>0</v>
      </c>
      <c r="E138" s="169">
        <v>63.5</v>
      </c>
      <c r="F138" s="169">
        <v>63.5</v>
      </c>
    </row>
    <row r="139" spans="1:6" ht="31.5" x14ac:dyDescent="0.25">
      <c r="A139" s="165" t="s">
        <v>133</v>
      </c>
      <c r="B139" s="166" t="s">
        <v>219</v>
      </c>
      <c r="C139" s="167" t="s">
        <v>134</v>
      </c>
      <c r="D139" s="168">
        <v>0</v>
      </c>
      <c r="E139" s="169">
        <v>63.5</v>
      </c>
      <c r="F139" s="169">
        <v>63.5</v>
      </c>
    </row>
    <row r="140" spans="1:6" x14ac:dyDescent="0.25">
      <c r="A140" s="165" t="s">
        <v>218</v>
      </c>
      <c r="B140" s="166" t="s">
        <v>219</v>
      </c>
      <c r="C140" s="167" t="s">
        <v>134</v>
      </c>
      <c r="D140" s="168">
        <v>709</v>
      </c>
      <c r="E140" s="169">
        <v>63.5</v>
      </c>
      <c r="F140" s="169">
        <v>63.5</v>
      </c>
    </row>
    <row r="141" spans="1:6" ht="173.25" x14ac:dyDescent="0.25">
      <c r="A141" s="165" t="s">
        <v>205</v>
      </c>
      <c r="B141" s="166" t="s">
        <v>220</v>
      </c>
      <c r="C141" s="167" t="s">
        <v>126</v>
      </c>
      <c r="D141" s="168">
        <v>0</v>
      </c>
      <c r="E141" s="169">
        <v>15096.3</v>
      </c>
      <c r="F141" s="169">
        <v>14834.3</v>
      </c>
    </row>
    <row r="142" spans="1:6" ht="78.75" x14ac:dyDescent="0.25">
      <c r="A142" s="165" t="s">
        <v>147</v>
      </c>
      <c r="B142" s="166" t="s">
        <v>220</v>
      </c>
      <c r="C142" s="167" t="s">
        <v>148</v>
      </c>
      <c r="D142" s="168">
        <v>0</v>
      </c>
      <c r="E142" s="169">
        <v>15096.3</v>
      </c>
      <c r="F142" s="169">
        <v>14834.3</v>
      </c>
    </row>
    <row r="143" spans="1:6" x14ac:dyDescent="0.25">
      <c r="A143" s="165" t="s">
        <v>218</v>
      </c>
      <c r="B143" s="166" t="s">
        <v>220</v>
      </c>
      <c r="C143" s="167" t="s">
        <v>148</v>
      </c>
      <c r="D143" s="168">
        <v>709</v>
      </c>
      <c r="E143" s="169">
        <v>15096.3</v>
      </c>
      <c r="F143" s="169">
        <v>14834.3</v>
      </c>
    </row>
    <row r="144" spans="1:6" ht="31.5" x14ac:dyDescent="0.25">
      <c r="A144" s="165" t="s">
        <v>221</v>
      </c>
      <c r="B144" s="166" t="s">
        <v>222</v>
      </c>
      <c r="C144" s="167" t="s">
        <v>126</v>
      </c>
      <c r="D144" s="168">
        <v>0</v>
      </c>
      <c r="E144" s="169">
        <v>10</v>
      </c>
      <c r="F144" s="169">
        <v>10</v>
      </c>
    </row>
    <row r="145" spans="1:6" ht="63" x14ac:dyDescent="0.25">
      <c r="A145" s="165" t="s">
        <v>223</v>
      </c>
      <c r="B145" s="166" t="s">
        <v>224</v>
      </c>
      <c r="C145" s="167" t="s">
        <v>126</v>
      </c>
      <c r="D145" s="168">
        <v>0</v>
      </c>
      <c r="E145" s="169">
        <v>10</v>
      </c>
      <c r="F145" s="169">
        <v>10</v>
      </c>
    </row>
    <row r="146" spans="1:6" ht="31.5" x14ac:dyDescent="0.25">
      <c r="A146" s="165" t="s">
        <v>133</v>
      </c>
      <c r="B146" s="166" t="s">
        <v>224</v>
      </c>
      <c r="C146" s="167" t="s">
        <v>134</v>
      </c>
      <c r="D146" s="168">
        <v>0</v>
      </c>
      <c r="E146" s="169">
        <v>10</v>
      </c>
      <c r="F146" s="169">
        <v>10</v>
      </c>
    </row>
    <row r="147" spans="1:6" x14ac:dyDescent="0.25">
      <c r="A147" s="165" t="s">
        <v>218</v>
      </c>
      <c r="B147" s="166" t="s">
        <v>224</v>
      </c>
      <c r="C147" s="167" t="s">
        <v>134</v>
      </c>
      <c r="D147" s="168">
        <v>709</v>
      </c>
      <c r="E147" s="169">
        <v>10</v>
      </c>
      <c r="F147" s="169">
        <v>10</v>
      </c>
    </row>
    <row r="148" spans="1:6" ht="47.25" x14ac:dyDescent="0.25">
      <c r="A148" s="165" t="s">
        <v>225</v>
      </c>
      <c r="B148" s="166" t="s">
        <v>226</v>
      </c>
      <c r="C148" s="167" t="s">
        <v>126</v>
      </c>
      <c r="D148" s="168">
        <v>0</v>
      </c>
      <c r="E148" s="169">
        <v>949</v>
      </c>
      <c r="F148" s="169">
        <v>949</v>
      </c>
    </row>
    <row r="149" spans="1:6" ht="63" x14ac:dyDescent="0.25">
      <c r="A149" s="165" t="s">
        <v>227</v>
      </c>
      <c r="B149" s="166" t="s">
        <v>228</v>
      </c>
      <c r="C149" s="167" t="s">
        <v>126</v>
      </c>
      <c r="D149" s="168">
        <v>0</v>
      </c>
      <c r="E149" s="169">
        <v>949</v>
      </c>
      <c r="F149" s="169">
        <v>949</v>
      </c>
    </row>
    <row r="150" spans="1:6" ht="31.5" x14ac:dyDescent="0.25">
      <c r="A150" s="165" t="s">
        <v>133</v>
      </c>
      <c r="B150" s="166" t="s">
        <v>228</v>
      </c>
      <c r="C150" s="167" t="s">
        <v>134</v>
      </c>
      <c r="D150" s="168">
        <v>0</v>
      </c>
      <c r="E150" s="169">
        <v>940</v>
      </c>
      <c r="F150" s="169">
        <v>940</v>
      </c>
    </row>
    <row r="151" spans="1:6" x14ac:dyDescent="0.25">
      <c r="A151" s="165" t="s">
        <v>218</v>
      </c>
      <c r="B151" s="166" t="s">
        <v>228</v>
      </c>
      <c r="C151" s="167" t="s">
        <v>134</v>
      </c>
      <c r="D151" s="168">
        <v>709</v>
      </c>
      <c r="E151" s="169">
        <v>940</v>
      </c>
      <c r="F151" s="169">
        <v>940</v>
      </c>
    </row>
    <row r="152" spans="1:6" x14ac:dyDescent="0.25">
      <c r="A152" s="165" t="s">
        <v>181</v>
      </c>
      <c r="B152" s="166" t="s">
        <v>228</v>
      </c>
      <c r="C152" s="167" t="s">
        <v>182</v>
      </c>
      <c r="D152" s="168">
        <v>0</v>
      </c>
      <c r="E152" s="169">
        <v>9</v>
      </c>
      <c r="F152" s="169">
        <v>9</v>
      </c>
    </row>
    <row r="153" spans="1:6" x14ac:dyDescent="0.25">
      <c r="A153" s="165" t="s">
        <v>158</v>
      </c>
      <c r="B153" s="166" t="s">
        <v>228</v>
      </c>
      <c r="C153" s="167" t="s">
        <v>182</v>
      </c>
      <c r="D153" s="168">
        <v>702</v>
      </c>
      <c r="E153" s="169">
        <v>9</v>
      </c>
      <c r="F153" s="169">
        <v>9</v>
      </c>
    </row>
    <row r="154" spans="1:6" ht="31.5" x14ac:dyDescent="0.25">
      <c r="A154" s="165" t="s">
        <v>229</v>
      </c>
      <c r="B154" s="166" t="s">
        <v>230</v>
      </c>
      <c r="C154" s="167" t="s">
        <v>126</v>
      </c>
      <c r="D154" s="168">
        <v>0</v>
      </c>
      <c r="E154" s="169">
        <v>2268.6</v>
      </c>
      <c r="F154" s="169">
        <v>2268.6</v>
      </c>
    </row>
    <row r="155" spans="1:6" ht="31.5" x14ac:dyDescent="0.25">
      <c r="A155" s="165" t="s">
        <v>136</v>
      </c>
      <c r="B155" s="166" t="s">
        <v>231</v>
      </c>
      <c r="C155" s="167" t="s">
        <v>126</v>
      </c>
      <c r="D155" s="168">
        <v>0</v>
      </c>
      <c r="E155" s="169">
        <v>153.5</v>
      </c>
      <c r="F155" s="169">
        <v>153.5</v>
      </c>
    </row>
    <row r="156" spans="1:6" ht="31.5" x14ac:dyDescent="0.25">
      <c r="A156" s="165" t="s">
        <v>133</v>
      </c>
      <c r="B156" s="166" t="s">
        <v>231</v>
      </c>
      <c r="C156" s="167" t="s">
        <v>134</v>
      </c>
      <c r="D156" s="168">
        <v>0</v>
      </c>
      <c r="E156" s="169">
        <v>153.5</v>
      </c>
      <c r="F156" s="169">
        <v>153.5</v>
      </c>
    </row>
    <row r="157" spans="1:6" x14ac:dyDescent="0.25">
      <c r="A157" s="165" t="s">
        <v>232</v>
      </c>
      <c r="B157" s="166" t="s">
        <v>231</v>
      </c>
      <c r="C157" s="167" t="s">
        <v>134</v>
      </c>
      <c r="D157" s="168">
        <v>707</v>
      </c>
      <c r="E157" s="169">
        <v>153.5</v>
      </c>
      <c r="F157" s="169">
        <v>153.5</v>
      </c>
    </row>
    <row r="158" spans="1:6" ht="78.75" x14ac:dyDescent="0.25">
      <c r="A158" s="165" t="s">
        <v>233</v>
      </c>
      <c r="B158" s="166" t="s">
        <v>234</v>
      </c>
      <c r="C158" s="167" t="s">
        <v>126</v>
      </c>
      <c r="D158" s="168">
        <v>0</v>
      </c>
      <c r="E158" s="169">
        <v>2115.1</v>
      </c>
      <c r="F158" s="169">
        <v>2115.1</v>
      </c>
    </row>
    <row r="159" spans="1:6" ht="31.5" x14ac:dyDescent="0.25">
      <c r="A159" s="165" t="s">
        <v>133</v>
      </c>
      <c r="B159" s="166" t="s">
        <v>234</v>
      </c>
      <c r="C159" s="167" t="s">
        <v>134</v>
      </c>
      <c r="D159" s="168">
        <v>0</v>
      </c>
      <c r="E159" s="169">
        <v>2115.1</v>
      </c>
      <c r="F159" s="169">
        <v>2115.1</v>
      </c>
    </row>
    <row r="160" spans="1:6" x14ac:dyDescent="0.25">
      <c r="A160" s="165" t="s">
        <v>232</v>
      </c>
      <c r="B160" s="166" t="s">
        <v>234</v>
      </c>
      <c r="C160" s="167" t="s">
        <v>134</v>
      </c>
      <c r="D160" s="168">
        <v>707</v>
      </c>
      <c r="E160" s="169">
        <v>2115.1</v>
      </c>
      <c r="F160" s="169">
        <v>2115.1</v>
      </c>
    </row>
    <row r="161" spans="1:6" s="164" customFormat="1" ht="47.25" x14ac:dyDescent="0.25">
      <c r="A161" s="159" t="s">
        <v>235</v>
      </c>
      <c r="B161" s="160" t="s">
        <v>236</v>
      </c>
      <c r="C161" s="161" t="s">
        <v>126</v>
      </c>
      <c r="D161" s="162">
        <v>0</v>
      </c>
      <c r="E161" s="163">
        <v>58259.8</v>
      </c>
      <c r="F161" s="163">
        <v>50502</v>
      </c>
    </row>
    <row r="162" spans="1:6" ht="47.25" x14ac:dyDescent="0.25">
      <c r="A162" s="165" t="s">
        <v>237</v>
      </c>
      <c r="B162" s="166" t="s">
        <v>238</v>
      </c>
      <c r="C162" s="167" t="s">
        <v>126</v>
      </c>
      <c r="D162" s="168">
        <v>0</v>
      </c>
      <c r="E162" s="169">
        <v>56392.6</v>
      </c>
      <c r="F162" s="169">
        <v>48663.8</v>
      </c>
    </row>
    <row r="163" spans="1:6" x14ac:dyDescent="0.25">
      <c r="A163" s="165" t="s">
        <v>239</v>
      </c>
      <c r="B163" s="166" t="s">
        <v>240</v>
      </c>
      <c r="C163" s="167" t="s">
        <v>126</v>
      </c>
      <c r="D163" s="168">
        <v>0</v>
      </c>
      <c r="E163" s="169">
        <v>2853</v>
      </c>
      <c r="F163" s="169">
        <v>2860.7</v>
      </c>
    </row>
    <row r="164" spans="1:6" ht="31.5" x14ac:dyDescent="0.25">
      <c r="A164" s="165" t="s">
        <v>141</v>
      </c>
      <c r="B164" s="166" t="s">
        <v>243</v>
      </c>
      <c r="C164" s="167" t="s">
        <v>126</v>
      </c>
      <c r="D164" s="168">
        <v>0</v>
      </c>
      <c r="E164" s="169">
        <v>163</v>
      </c>
      <c r="F164" s="169">
        <v>219.7</v>
      </c>
    </row>
    <row r="165" spans="1:6" ht="78.75" x14ac:dyDescent="0.25">
      <c r="A165" s="165" t="s">
        <v>147</v>
      </c>
      <c r="B165" s="166" t="s">
        <v>243</v>
      </c>
      <c r="C165" s="167" t="s">
        <v>148</v>
      </c>
      <c r="D165" s="168">
        <v>0</v>
      </c>
      <c r="E165" s="169">
        <v>5.4</v>
      </c>
      <c r="F165" s="169">
        <v>5.4</v>
      </c>
    </row>
    <row r="166" spans="1:6" x14ac:dyDescent="0.25">
      <c r="A166" s="165" t="s">
        <v>242</v>
      </c>
      <c r="B166" s="166" t="s">
        <v>243</v>
      </c>
      <c r="C166" s="167" t="s">
        <v>148</v>
      </c>
      <c r="D166" s="168">
        <v>801</v>
      </c>
      <c r="E166" s="169">
        <v>5.4</v>
      </c>
      <c r="F166" s="169">
        <v>5.4</v>
      </c>
    </row>
    <row r="167" spans="1:6" ht="31.5" x14ac:dyDescent="0.25">
      <c r="A167" s="165" t="s">
        <v>133</v>
      </c>
      <c r="B167" s="166" t="s">
        <v>243</v>
      </c>
      <c r="C167" s="167" t="s">
        <v>134</v>
      </c>
      <c r="D167" s="168">
        <v>0</v>
      </c>
      <c r="E167" s="169">
        <v>150.19999999999999</v>
      </c>
      <c r="F167" s="169">
        <v>206.9</v>
      </c>
    </row>
    <row r="168" spans="1:6" x14ac:dyDescent="0.25">
      <c r="A168" s="165" t="s">
        <v>242</v>
      </c>
      <c r="B168" s="166" t="s">
        <v>243</v>
      </c>
      <c r="C168" s="167" t="s">
        <v>134</v>
      </c>
      <c r="D168" s="168">
        <v>801</v>
      </c>
      <c r="E168" s="169">
        <v>150.19999999999999</v>
      </c>
      <c r="F168" s="169">
        <v>206.9</v>
      </c>
    </row>
    <row r="169" spans="1:6" x14ac:dyDescent="0.25">
      <c r="A169" s="165" t="s">
        <v>143</v>
      </c>
      <c r="B169" s="166" t="s">
        <v>243</v>
      </c>
      <c r="C169" s="167" t="s">
        <v>144</v>
      </c>
      <c r="D169" s="168">
        <v>0</v>
      </c>
      <c r="E169" s="169">
        <v>7.4</v>
      </c>
      <c r="F169" s="169">
        <v>7.4</v>
      </c>
    </row>
    <row r="170" spans="1:6" x14ac:dyDescent="0.25">
      <c r="A170" s="165" t="s">
        <v>242</v>
      </c>
      <c r="B170" s="166" t="s">
        <v>243</v>
      </c>
      <c r="C170" s="167" t="s">
        <v>144</v>
      </c>
      <c r="D170" s="168">
        <v>801</v>
      </c>
      <c r="E170" s="169">
        <v>7.4</v>
      </c>
      <c r="F170" s="169">
        <v>7.4</v>
      </c>
    </row>
    <row r="171" spans="1:6" ht="173.25" x14ac:dyDescent="0.25">
      <c r="A171" s="165" t="s">
        <v>205</v>
      </c>
      <c r="B171" s="166" t="s">
        <v>245</v>
      </c>
      <c r="C171" s="167" t="s">
        <v>126</v>
      </c>
      <c r="D171" s="168">
        <v>0</v>
      </c>
      <c r="E171" s="169">
        <v>2690</v>
      </c>
      <c r="F171" s="169">
        <v>2641</v>
      </c>
    </row>
    <row r="172" spans="1:6" ht="78.75" x14ac:dyDescent="0.25">
      <c r="A172" s="165" t="s">
        <v>147</v>
      </c>
      <c r="B172" s="166" t="s">
        <v>245</v>
      </c>
      <c r="C172" s="167" t="s">
        <v>148</v>
      </c>
      <c r="D172" s="168">
        <v>0</v>
      </c>
      <c r="E172" s="169">
        <v>2690</v>
      </c>
      <c r="F172" s="169">
        <v>2641</v>
      </c>
    </row>
    <row r="173" spans="1:6" x14ac:dyDescent="0.25">
      <c r="A173" s="165" t="s">
        <v>242</v>
      </c>
      <c r="B173" s="166" t="s">
        <v>245</v>
      </c>
      <c r="C173" s="167" t="s">
        <v>148</v>
      </c>
      <c r="D173" s="168">
        <v>801</v>
      </c>
      <c r="E173" s="169">
        <v>2690</v>
      </c>
      <c r="F173" s="169">
        <v>2641</v>
      </c>
    </row>
    <row r="174" spans="1:6" ht="31.5" x14ac:dyDescent="0.25">
      <c r="A174" s="165" t="s">
        <v>246</v>
      </c>
      <c r="B174" s="166" t="s">
        <v>247</v>
      </c>
      <c r="C174" s="167" t="s">
        <v>126</v>
      </c>
      <c r="D174" s="168">
        <v>0</v>
      </c>
      <c r="E174" s="169">
        <v>22460.2</v>
      </c>
      <c r="F174" s="169">
        <v>22020.799999999999</v>
      </c>
    </row>
    <row r="175" spans="1:6" ht="31.5" x14ac:dyDescent="0.25">
      <c r="A175" s="165" t="s">
        <v>141</v>
      </c>
      <c r="B175" s="166" t="s">
        <v>248</v>
      </c>
      <c r="C175" s="167" t="s">
        <v>126</v>
      </c>
      <c r="D175" s="168">
        <v>0</v>
      </c>
      <c r="E175" s="169">
        <v>1227.0999999999999</v>
      </c>
      <c r="F175" s="169">
        <v>1370.5</v>
      </c>
    </row>
    <row r="176" spans="1:6" ht="31.5" x14ac:dyDescent="0.25">
      <c r="A176" s="165" t="s">
        <v>133</v>
      </c>
      <c r="B176" s="166" t="s">
        <v>248</v>
      </c>
      <c r="C176" s="167" t="s">
        <v>134</v>
      </c>
      <c r="D176" s="168">
        <v>0</v>
      </c>
      <c r="E176" s="169">
        <v>1215.2</v>
      </c>
      <c r="F176" s="169">
        <v>1358.6</v>
      </c>
    </row>
    <row r="177" spans="1:6" x14ac:dyDescent="0.25">
      <c r="A177" s="165" t="s">
        <v>242</v>
      </c>
      <c r="B177" s="166" t="s">
        <v>248</v>
      </c>
      <c r="C177" s="167" t="s">
        <v>134</v>
      </c>
      <c r="D177" s="168">
        <v>801</v>
      </c>
      <c r="E177" s="169">
        <v>1215.2</v>
      </c>
      <c r="F177" s="169">
        <v>1358.6</v>
      </c>
    </row>
    <row r="178" spans="1:6" x14ac:dyDescent="0.25">
      <c r="A178" s="165" t="s">
        <v>143</v>
      </c>
      <c r="B178" s="166" t="s">
        <v>248</v>
      </c>
      <c r="C178" s="167" t="s">
        <v>144</v>
      </c>
      <c r="D178" s="168">
        <v>0</v>
      </c>
      <c r="E178" s="169">
        <v>11.9</v>
      </c>
      <c r="F178" s="169">
        <v>11.9</v>
      </c>
    </row>
    <row r="179" spans="1:6" x14ac:dyDescent="0.25">
      <c r="A179" s="165" t="s">
        <v>242</v>
      </c>
      <c r="B179" s="166" t="s">
        <v>248</v>
      </c>
      <c r="C179" s="167" t="s">
        <v>144</v>
      </c>
      <c r="D179" s="168">
        <v>801</v>
      </c>
      <c r="E179" s="169">
        <v>11.9</v>
      </c>
      <c r="F179" s="169">
        <v>11.9</v>
      </c>
    </row>
    <row r="180" spans="1:6" ht="63" x14ac:dyDescent="0.25">
      <c r="A180" s="165" t="s">
        <v>249</v>
      </c>
      <c r="B180" s="166" t="s">
        <v>250</v>
      </c>
      <c r="C180" s="167" t="s">
        <v>126</v>
      </c>
      <c r="D180" s="168">
        <v>0</v>
      </c>
      <c r="E180" s="169">
        <v>397.7</v>
      </c>
      <c r="F180" s="169">
        <v>397.7</v>
      </c>
    </row>
    <row r="181" spans="1:6" ht="31.5" x14ac:dyDescent="0.25">
      <c r="A181" s="165" t="s">
        <v>133</v>
      </c>
      <c r="B181" s="166" t="s">
        <v>250</v>
      </c>
      <c r="C181" s="167" t="s">
        <v>134</v>
      </c>
      <c r="D181" s="168">
        <v>0</v>
      </c>
      <c r="E181" s="169">
        <v>397.7</v>
      </c>
      <c r="F181" s="169">
        <v>397.7</v>
      </c>
    </row>
    <row r="182" spans="1:6" x14ac:dyDescent="0.25">
      <c r="A182" s="165" t="s">
        <v>242</v>
      </c>
      <c r="B182" s="166" t="s">
        <v>250</v>
      </c>
      <c r="C182" s="167" t="s">
        <v>134</v>
      </c>
      <c r="D182" s="168">
        <v>801</v>
      </c>
      <c r="E182" s="169">
        <v>397.7</v>
      </c>
      <c r="F182" s="169">
        <v>397.7</v>
      </c>
    </row>
    <row r="183" spans="1:6" ht="31.5" x14ac:dyDescent="0.25">
      <c r="A183" s="165" t="s">
        <v>251</v>
      </c>
      <c r="B183" s="166" t="s">
        <v>252</v>
      </c>
      <c r="C183" s="167" t="s">
        <v>126</v>
      </c>
      <c r="D183" s="168">
        <v>0</v>
      </c>
      <c r="E183" s="169">
        <v>225.7</v>
      </c>
      <c r="F183" s="169">
        <v>0</v>
      </c>
    </row>
    <row r="184" spans="1:6" ht="31.5" x14ac:dyDescent="0.25">
      <c r="A184" s="165" t="s">
        <v>133</v>
      </c>
      <c r="B184" s="166" t="s">
        <v>252</v>
      </c>
      <c r="C184" s="167" t="s">
        <v>134</v>
      </c>
      <c r="D184" s="168">
        <v>0</v>
      </c>
      <c r="E184" s="169">
        <v>225.7</v>
      </c>
      <c r="F184" s="169">
        <v>0</v>
      </c>
    </row>
    <row r="185" spans="1:6" x14ac:dyDescent="0.25">
      <c r="A185" s="165" t="s">
        <v>242</v>
      </c>
      <c r="B185" s="166" t="s">
        <v>252</v>
      </c>
      <c r="C185" s="167" t="s">
        <v>134</v>
      </c>
      <c r="D185" s="168">
        <v>801</v>
      </c>
      <c r="E185" s="169">
        <v>225.7</v>
      </c>
      <c r="F185" s="169">
        <v>0</v>
      </c>
    </row>
    <row r="186" spans="1:6" ht="173.25" x14ac:dyDescent="0.25">
      <c r="A186" s="165" t="s">
        <v>205</v>
      </c>
      <c r="B186" s="166" t="s">
        <v>254</v>
      </c>
      <c r="C186" s="167" t="s">
        <v>126</v>
      </c>
      <c r="D186" s="168">
        <v>0</v>
      </c>
      <c r="E186" s="169">
        <v>20609.7</v>
      </c>
      <c r="F186" s="169">
        <v>20252.599999999999</v>
      </c>
    </row>
    <row r="187" spans="1:6" ht="78.75" x14ac:dyDescent="0.25">
      <c r="A187" s="165" t="s">
        <v>147</v>
      </c>
      <c r="B187" s="166" t="s">
        <v>254</v>
      </c>
      <c r="C187" s="167" t="s">
        <v>148</v>
      </c>
      <c r="D187" s="168">
        <v>0</v>
      </c>
      <c r="E187" s="169">
        <v>20609.7</v>
      </c>
      <c r="F187" s="169">
        <v>20252.599999999999</v>
      </c>
    </row>
    <row r="188" spans="1:6" x14ac:dyDescent="0.25">
      <c r="A188" s="165" t="s">
        <v>242</v>
      </c>
      <c r="B188" s="166" t="s">
        <v>254</v>
      </c>
      <c r="C188" s="167" t="s">
        <v>148</v>
      </c>
      <c r="D188" s="168">
        <v>801</v>
      </c>
      <c r="E188" s="169">
        <v>20609.7</v>
      </c>
      <c r="F188" s="169">
        <v>20252.599999999999</v>
      </c>
    </row>
    <row r="189" spans="1:6" ht="31.5" x14ac:dyDescent="0.25">
      <c r="A189" s="165" t="s">
        <v>255</v>
      </c>
      <c r="B189" s="166" t="s">
        <v>256</v>
      </c>
      <c r="C189" s="167" t="s">
        <v>126</v>
      </c>
      <c r="D189" s="168">
        <v>0</v>
      </c>
      <c r="E189" s="169">
        <v>13018.2</v>
      </c>
      <c r="F189" s="169">
        <v>13314.7</v>
      </c>
    </row>
    <row r="190" spans="1:6" ht="47.25" x14ac:dyDescent="0.25">
      <c r="A190" s="165" t="s">
        <v>257</v>
      </c>
      <c r="B190" s="166" t="s">
        <v>258</v>
      </c>
      <c r="C190" s="167" t="s">
        <v>126</v>
      </c>
      <c r="D190" s="168">
        <v>0</v>
      </c>
      <c r="E190" s="169">
        <v>222</v>
      </c>
      <c r="F190" s="169">
        <v>222</v>
      </c>
    </row>
    <row r="191" spans="1:6" ht="31.5" x14ac:dyDescent="0.25">
      <c r="A191" s="165" t="s">
        <v>133</v>
      </c>
      <c r="B191" s="166" t="s">
        <v>258</v>
      </c>
      <c r="C191" s="167" t="s">
        <v>134</v>
      </c>
      <c r="D191" s="168">
        <v>0</v>
      </c>
      <c r="E191" s="169">
        <v>222</v>
      </c>
      <c r="F191" s="169">
        <v>222</v>
      </c>
    </row>
    <row r="192" spans="1:6" x14ac:dyDescent="0.25">
      <c r="A192" s="165" t="s">
        <v>242</v>
      </c>
      <c r="B192" s="166" t="s">
        <v>258</v>
      </c>
      <c r="C192" s="167" t="s">
        <v>134</v>
      </c>
      <c r="D192" s="168">
        <v>801</v>
      </c>
      <c r="E192" s="169">
        <v>222</v>
      </c>
      <c r="F192" s="169">
        <v>222</v>
      </c>
    </row>
    <row r="193" spans="1:6" ht="31.5" x14ac:dyDescent="0.25">
      <c r="A193" s="165" t="s">
        <v>138</v>
      </c>
      <c r="B193" s="166" t="s">
        <v>259</v>
      </c>
      <c r="C193" s="167" t="s">
        <v>126</v>
      </c>
      <c r="D193" s="168">
        <v>0</v>
      </c>
      <c r="E193" s="169">
        <v>10</v>
      </c>
      <c r="F193" s="169">
        <v>10</v>
      </c>
    </row>
    <row r="194" spans="1:6" ht="31.5" x14ac:dyDescent="0.25">
      <c r="A194" s="165" t="s">
        <v>133</v>
      </c>
      <c r="B194" s="166" t="s">
        <v>259</v>
      </c>
      <c r="C194" s="167" t="s">
        <v>134</v>
      </c>
      <c r="D194" s="168">
        <v>0</v>
      </c>
      <c r="E194" s="169">
        <v>10</v>
      </c>
      <c r="F194" s="169">
        <v>10</v>
      </c>
    </row>
    <row r="195" spans="1:6" ht="31.5" x14ac:dyDescent="0.25">
      <c r="A195" s="165" t="s">
        <v>140</v>
      </c>
      <c r="B195" s="166" t="s">
        <v>259</v>
      </c>
      <c r="C195" s="167" t="s">
        <v>134</v>
      </c>
      <c r="D195" s="168">
        <v>705</v>
      </c>
      <c r="E195" s="169">
        <v>10</v>
      </c>
      <c r="F195" s="169">
        <v>10</v>
      </c>
    </row>
    <row r="196" spans="1:6" ht="31.5" x14ac:dyDescent="0.25">
      <c r="A196" s="165" t="s">
        <v>141</v>
      </c>
      <c r="B196" s="166" t="s">
        <v>260</v>
      </c>
      <c r="C196" s="167" t="s">
        <v>126</v>
      </c>
      <c r="D196" s="168">
        <v>0</v>
      </c>
      <c r="E196" s="169">
        <v>540.70000000000005</v>
      </c>
      <c r="F196" s="169">
        <v>975.3</v>
      </c>
    </row>
    <row r="197" spans="1:6" ht="78.75" x14ac:dyDescent="0.25">
      <c r="A197" s="165" t="s">
        <v>147</v>
      </c>
      <c r="B197" s="166" t="s">
        <v>260</v>
      </c>
      <c r="C197" s="167" t="s">
        <v>148</v>
      </c>
      <c r="D197" s="168">
        <v>0</v>
      </c>
      <c r="E197" s="169">
        <v>4.2</v>
      </c>
      <c r="F197" s="169">
        <v>4.2</v>
      </c>
    </row>
    <row r="198" spans="1:6" x14ac:dyDescent="0.25">
      <c r="A198" s="165" t="s">
        <v>242</v>
      </c>
      <c r="B198" s="166" t="s">
        <v>260</v>
      </c>
      <c r="C198" s="167" t="s">
        <v>148</v>
      </c>
      <c r="D198" s="168">
        <v>801</v>
      </c>
      <c r="E198" s="169">
        <v>4.2</v>
      </c>
      <c r="F198" s="169">
        <v>4.2</v>
      </c>
    </row>
    <row r="199" spans="1:6" ht="31.5" x14ac:dyDescent="0.25">
      <c r="A199" s="165" t="s">
        <v>133</v>
      </c>
      <c r="B199" s="166" t="s">
        <v>260</v>
      </c>
      <c r="C199" s="167" t="s">
        <v>134</v>
      </c>
      <c r="D199" s="168">
        <v>0</v>
      </c>
      <c r="E199" s="169">
        <v>514</v>
      </c>
      <c r="F199" s="169">
        <v>948.6</v>
      </c>
    </row>
    <row r="200" spans="1:6" x14ac:dyDescent="0.25">
      <c r="A200" s="165" t="s">
        <v>242</v>
      </c>
      <c r="B200" s="166" t="s">
        <v>260</v>
      </c>
      <c r="C200" s="167" t="s">
        <v>134</v>
      </c>
      <c r="D200" s="168">
        <v>801</v>
      </c>
      <c r="E200" s="169">
        <v>514</v>
      </c>
      <c r="F200" s="169">
        <v>948.6</v>
      </c>
    </row>
    <row r="201" spans="1:6" x14ac:dyDescent="0.25">
      <c r="A201" s="165" t="s">
        <v>143</v>
      </c>
      <c r="B201" s="166" t="s">
        <v>260</v>
      </c>
      <c r="C201" s="167" t="s">
        <v>144</v>
      </c>
      <c r="D201" s="168">
        <v>0</v>
      </c>
      <c r="E201" s="169">
        <v>22.5</v>
      </c>
      <c r="F201" s="169">
        <v>22.5</v>
      </c>
    </row>
    <row r="202" spans="1:6" x14ac:dyDescent="0.25">
      <c r="A202" s="165" t="s">
        <v>242</v>
      </c>
      <c r="B202" s="166" t="s">
        <v>260</v>
      </c>
      <c r="C202" s="167" t="s">
        <v>144</v>
      </c>
      <c r="D202" s="168">
        <v>801</v>
      </c>
      <c r="E202" s="169">
        <v>22.5</v>
      </c>
      <c r="F202" s="169">
        <v>22.5</v>
      </c>
    </row>
    <row r="203" spans="1:6" ht="173.25" x14ac:dyDescent="0.25">
      <c r="A203" s="165" t="s">
        <v>205</v>
      </c>
      <c r="B203" s="166" t="s">
        <v>262</v>
      </c>
      <c r="C203" s="167" t="s">
        <v>126</v>
      </c>
      <c r="D203" s="168">
        <v>0</v>
      </c>
      <c r="E203" s="169">
        <v>12245.5</v>
      </c>
      <c r="F203" s="169">
        <v>12107.4</v>
      </c>
    </row>
    <row r="204" spans="1:6" ht="78.75" x14ac:dyDescent="0.25">
      <c r="A204" s="165" t="s">
        <v>147</v>
      </c>
      <c r="B204" s="166" t="s">
        <v>262</v>
      </c>
      <c r="C204" s="167" t="s">
        <v>148</v>
      </c>
      <c r="D204" s="168">
        <v>0</v>
      </c>
      <c r="E204" s="169">
        <v>12245.5</v>
      </c>
      <c r="F204" s="169">
        <v>12107.4</v>
      </c>
    </row>
    <row r="205" spans="1:6" x14ac:dyDescent="0.25">
      <c r="A205" s="165" t="s">
        <v>242</v>
      </c>
      <c r="B205" s="166" t="s">
        <v>262</v>
      </c>
      <c r="C205" s="167" t="s">
        <v>148</v>
      </c>
      <c r="D205" s="168">
        <v>801</v>
      </c>
      <c r="E205" s="169">
        <v>12245.5</v>
      </c>
      <c r="F205" s="169">
        <v>12107.4</v>
      </c>
    </row>
    <row r="206" spans="1:6" ht="31.5" x14ac:dyDescent="0.25">
      <c r="A206" s="165" t="s">
        <v>263</v>
      </c>
      <c r="B206" s="166" t="s">
        <v>264</v>
      </c>
      <c r="C206" s="167" t="s">
        <v>126</v>
      </c>
      <c r="D206" s="168">
        <v>0</v>
      </c>
      <c r="E206" s="169">
        <v>17821.2</v>
      </c>
      <c r="F206" s="169">
        <v>10467.6</v>
      </c>
    </row>
    <row r="207" spans="1:6" x14ac:dyDescent="0.25">
      <c r="A207" s="165" t="s">
        <v>265</v>
      </c>
      <c r="B207" s="166" t="s">
        <v>266</v>
      </c>
      <c r="C207" s="167" t="s">
        <v>126</v>
      </c>
      <c r="D207" s="168">
        <v>0</v>
      </c>
      <c r="E207" s="169">
        <v>21</v>
      </c>
      <c r="F207" s="169">
        <v>21</v>
      </c>
    </row>
    <row r="208" spans="1:6" x14ac:dyDescent="0.25">
      <c r="A208" s="165" t="s">
        <v>181</v>
      </c>
      <c r="B208" s="166" t="s">
        <v>266</v>
      </c>
      <c r="C208" s="167" t="s">
        <v>182</v>
      </c>
      <c r="D208" s="168">
        <v>0</v>
      </c>
      <c r="E208" s="169">
        <v>21</v>
      </c>
      <c r="F208" s="169">
        <v>21</v>
      </c>
    </row>
    <row r="209" spans="1:6" x14ac:dyDescent="0.25">
      <c r="A209" s="165" t="s">
        <v>200</v>
      </c>
      <c r="B209" s="166" t="s">
        <v>266</v>
      </c>
      <c r="C209" s="167" t="s">
        <v>182</v>
      </c>
      <c r="D209" s="168">
        <v>703</v>
      </c>
      <c r="E209" s="169">
        <v>21</v>
      </c>
      <c r="F209" s="169">
        <v>21</v>
      </c>
    </row>
    <row r="210" spans="1:6" ht="31.5" x14ac:dyDescent="0.25">
      <c r="A210" s="165" t="s">
        <v>141</v>
      </c>
      <c r="B210" s="166" t="s">
        <v>267</v>
      </c>
      <c r="C210" s="167" t="s">
        <v>126</v>
      </c>
      <c r="D210" s="168">
        <v>0</v>
      </c>
      <c r="E210" s="169">
        <v>259.10000000000002</v>
      </c>
      <c r="F210" s="169">
        <v>330.7</v>
      </c>
    </row>
    <row r="211" spans="1:6" ht="31.5" x14ac:dyDescent="0.25">
      <c r="A211" s="165" t="s">
        <v>133</v>
      </c>
      <c r="B211" s="166" t="s">
        <v>267</v>
      </c>
      <c r="C211" s="167" t="s">
        <v>134</v>
      </c>
      <c r="D211" s="168">
        <v>0</v>
      </c>
      <c r="E211" s="169">
        <v>166.5</v>
      </c>
      <c r="F211" s="169">
        <v>238.1</v>
      </c>
    </row>
    <row r="212" spans="1:6" x14ac:dyDescent="0.25">
      <c r="A212" s="165" t="s">
        <v>200</v>
      </c>
      <c r="B212" s="166" t="s">
        <v>267</v>
      </c>
      <c r="C212" s="167" t="s">
        <v>134</v>
      </c>
      <c r="D212" s="168">
        <v>703</v>
      </c>
      <c r="E212" s="169">
        <v>166.5</v>
      </c>
      <c r="F212" s="169">
        <v>238.1</v>
      </c>
    </row>
    <row r="213" spans="1:6" x14ac:dyDescent="0.25">
      <c r="A213" s="165" t="s">
        <v>143</v>
      </c>
      <c r="B213" s="166" t="s">
        <v>267</v>
      </c>
      <c r="C213" s="167" t="s">
        <v>144</v>
      </c>
      <c r="D213" s="168">
        <v>0</v>
      </c>
      <c r="E213" s="169">
        <v>92.6</v>
      </c>
      <c r="F213" s="169">
        <v>92.6</v>
      </c>
    </row>
    <row r="214" spans="1:6" x14ac:dyDescent="0.25">
      <c r="A214" s="165" t="s">
        <v>200</v>
      </c>
      <c r="B214" s="166" t="s">
        <v>267</v>
      </c>
      <c r="C214" s="167" t="s">
        <v>144</v>
      </c>
      <c r="D214" s="168">
        <v>703</v>
      </c>
      <c r="E214" s="169">
        <v>92.6</v>
      </c>
      <c r="F214" s="169">
        <v>92.6</v>
      </c>
    </row>
    <row r="215" spans="1:6" ht="31.5" x14ac:dyDescent="0.25">
      <c r="A215" s="165" t="s">
        <v>251</v>
      </c>
      <c r="B215" s="166" t="s">
        <v>798</v>
      </c>
      <c r="C215" s="167" t="s">
        <v>126</v>
      </c>
      <c r="D215" s="168">
        <v>0</v>
      </c>
      <c r="E215" s="169">
        <v>7240.3</v>
      </c>
      <c r="F215" s="169">
        <v>0</v>
      </c>
    </row>
    <row r="216" spans="1:6" ht="31.5" x14ac:dyDescent="0.25">
      <c r="A216" s="165" t="s">
        <v>133</v>
      </c>
      <c r="B216" s="166" t="s">
        <v>798</v>
      </c>
      <c r="C216" s="167" t="s">
        <v>134</v>
      </c>
      <c r="D216" s="168">
        <v>0</v>
      </c>
      <c r="E216" s="169">
        <v>7240.3</v>
      </c>
      <c r="F216" s="169">
        <v>0</v>
      </c>
    </row>
    <row r="217" spans="1:6" x14ac:dyDescent="0.25">
      <c r="A217" s="165" t="s">
        <v>200</v>
      </c>
      <c r="B217" s="166" t="s">
        <v>798</v>
      </c>
      <c r="C217" s="167" t="s">
        <v>134</v>
      </c>
      <c r="D217" s="168">
        <v>703</v>
      </c>
      <c r="E217" s="169">
        <v>7240.3</v>
      </c>
      <c r="F217" s="169">
        <v>0</v>
      </c>
    </row>
    <row r="218" spans="1:6" ht="173.25" x14ac:dyDescent="0.25">
      <c r="A218" s="165" t="s">
        <v>205</v>
      </c>
      <c r="B218" s="166" t="s">
        <v>269</v>
      </c>
      <c r="C218" s="167" t="s">
        <v>126</v>
      </c>
      <c r="D218" s="168">
        <v>0</v>
      </c>
      <c r="E218" s="169">
        <v>10300.799999999999</v>
      </c>
      <c r="F218" s="169">
        <v>10115.9</v>
      </c>
    </row>
    <row r="219" spans="1:6" ht="78.75" x14ac:dyDescent="0.25">
      <c r="A219" s="165" t="s">
        <v>147</v>
      </c>
      <c r="B219" s="166" t="s">
        <v>269</v>
      </c>
      <c r="C219" s="167" t="s">
        <v>148</v>
      </c>
      <c r="D219" s="168">
        <v>0</v>
      </c>
      <c r="E219" s="169">
        <v>10300.799999999999</v>
      </c>
      <c r="F219" s="169">
        <v>10115.9</v>
      </c>
    </row>
    <row r="220" spans="1:6" x14ac:dyDescent="0.25">
      <c r="A220" s="165" t="s">
        <v>200</v>
      </c>
      <c r="B220" s="166" t="s">
        <v>269</v>
      </c>
      <c r="C220" s="167" t="s">
        <v>148</v>
      </c>
      <c r="D220" s="168">
        <v>703</v>
      </c>
      <c r="E220" s="169">
        <v>10300.799999999999</v>
      </c>
      <c r="F220" s="169">
        <v>10115.9</v>
      </c>
    </row>
    <row r="221" spans="1:6" ht="47.25" x14ac:dyDescent="0.25">
      <c r="A221" s="165" t="s">
        <v>799</v>
      </c>
      <c r="B221" s="166" t="s">
        <v>800</v>
      </c>
      <c r="C221" s="167" t="s">
        <v>126</v>
      </c>
      <c r="D221" s="168">
        <v>0</v>
      </c>
      <c r="E221" s="169">
        <v>240</v>
      </c>
      <c r="F221" s="169">
        <v>0</v>
      </c>
    </row>
    <row r="222" spans="1:6" x14ac:dyDescent="0.25">
      <c r="A222" s="165" t="s">
        <v>801</v>
      </c>
      <c r="B222" s="166" t="s">
        <v>802</v>
      </c>
      <c r="C222" s="167" t="s">
        <v>126</v>
      </c>
      <c r="D222" s="168">
        <v>0</v>
      </c>
      <c r="E222" s="169">
        <v>240</v>
      </c>
      <c r="F222" s="169">
        <v>0</v>
      </c>
    </row>
    <row r="223" spans="1:6" ht="31.5" x14ac:dyDescent="0.25">
      <c r="A223" s="165" t="s">
        <v>133</v>
      </c>
      <c r="B223" s="166" t="s">
        <v>802</v>
      </c>
      <c r="C223" s="167" t="s">
        <v>134</v>
      </c>
      <c r="D223" s="168">
        <v>0</v>
      </c>
      <c r="E223" s="169">
        <v>240</v>
      </c>
      <c r="F223" s="169">
        <v>0</v>
      </c>
    </row>
    <row r="224" spans="1:6" x14ac:dyDescent="0.25">
      <c r="A224" s="165" t="s">
        <v>242</v>
      </c>
      <c r="B224" s="166" t="s">
        <v>802</v>
      </c>
      <c r="C224" s="167" t="s">
        <v>134</v>
      </c>
      <c r="D224" s="168">
        <v>801</v>
      </c>
      <c r="E224" s="169">
        <v>240</v>
      </c>
      <c r="F224" s="169">
        <v>0</v>
      </c>
    </row>
    <row r="225" spans="1:6" ht="47.25" x14ac:dyDescent="0.25">
      <c r="A225" s="165" t="s">
        <v>270</v>
      </c>
      <c r="B225" s="166" t="s">
        <v>271</v>
      </c>
      <c r="C225" s="167" t="s">
        <v>126</v>
      </c>
      <c r="D225" s="168">
        <v>0</v>
      </c>
      <c r="E225" s="169">
        <v>1867.2</v>
      </c>
      <c r="F225" s="169">
        <v>1838.2</v>
      </c>
    </row>
    <row r="226" spans="1:6" ht="31.5" x14ac:dyDescent="0.25">
      <c r="A226" s="165" t="s">
        <v>272</v>
      </c>
      <c r="B226" s="166" t="s">
        <v>273</v>
      </c>
      <c r="C226" s="167" t="s">
        <v>126</v>
      </c>
      <c r="D226" s="168">
        <v>0</v>
      </c>
      <c r="E226" s="169">
        <v>1867.2</v>
      </c>
      <c r="F226" s="169">
        <v>1838.2</v>
      </c>
    </row>
    <row r="227" spans="1:6" ht="31.5" x14ac:dyDescent="0.25">
      <c r="A227" s="165" t="s">
        <v>274</v>
      </c>
      <c r="B227" s="166" t="s">
        <v>275</v>
      </c>
      <c r="C227" s="167" t="s">
        <v>126</v>
      </c>
      <c r="D227" s="168">
        <v>0</v>
      </c>
      <c r="E227" s="169">
        <v>0.9</v>
      </c>
      <c r="F227" s="169">
        <v>0.9</v>
      </c>
    </row>
    <row r="228" spans="1:6" ht="31.5" x14ac:dyDescent="0.25">
      <c r="A228" s="165" t="s">
        <v>133</v>
      </c>
      <c r="B228" s="166" t="s">
        <v>275</v>
      </c>
      <c r="C228" s="167" t="s">
        <v>134</v>
      </c>
      <c r="D228" s="168">
        <v>0</v>
      </c>
      <c r="E228" s="169">
        <v>0.9</v>
      </c>
      <c r="F228" s="169">
        <v>0.9</v>
      </c>
    </row>
    <row r="229" spans="1:6" x14ac:dyDescent="0.25">
      <c r="A229" s="165" t="s">
        <v>276</v>
      </c>
      <c r="B229" s="166" t="s">
        <v>275</v>
      </c>
      <c r="C229" s="167" t="s">
        <v>134</v>
      </c>
      <c r="D229" s="168">
        <v>804</v>
      </c>
      <c r="E229" s="169">
        <v>0.9</v>
      </c>
      <c r="F229" s="169">
        <v>0.9</v>
      </c>
    </row>
    <row r="230" spans="1:6" ht="173.25" x14ac:dyDescent="0.25">
      <c r="A230" s="165" t="s">
        <v>205</v>
      </c>
      <c r="B230" s="166" t="s">
        <v>277</v>
      </c>
      <c r="C230" s="167" t="s">
        <v>126</v>
      </c>
      <c r="D230" s="168">
        <v>0</v>
      </c>
      <c r="E230" s="169">
        <v>1866.3</v>
      </c>
      <c r="F230" s="169">
        <v>1837.3</v>
      </c>
    </row>
    <row r="231" spans="1:6" ht="78.75" x14ac:dyDescent="0.25">
      <c r="A231" s="165" t="s">
        <v>147</v>
      </c>
      <c r="B231" s="166" t="s">
        <v>277</v>
      </c>
      <c r="C231" s="167" t="s">
        <v>148</v>
      </c>
      <c r="D231" s="168">
        <v>0</v>
      </c>
      <c r="E231" s="169">
        <v>1866.3</v>
      </c>
      <c r="F231" s="169">
        <v>1837.3</v>
      </c>
    </row>
    <row r="232" spans="1:6" x14ac:dyDescent="0.25">
      <c r="A232" s="165" t="s">
        <v>276</v>
      </c>
      <c r="B232" s="166" t="s">
        <v>277</v>
      </c>
      <c r="C232" s="167" t="s">
        <v>148</v>
      </c>
      <c r="D232" s="168">
        <v>804</v>
      </c>
      <c r="E232" s="169">
        <v>1866.3</v>
      </c>
      <c r="F232" s="169">
        <v>1837.3</v>
      </c>
    </row>
    <row r="233" spans="1:6" s="164" customFormat="1" ht="63" x14ac:dyDescent="0.25">
      <c r="A233" s="159" t="s">
        <v>278</v>
      </c>
      <c r="B233" s="160" t="s">
        <v>279</v>
      </c>
      <c r="C233" s="161" t="s">
        <v>126</v>
      </c>
      <c r="D233" s="162">
        <v>0</v>
      </c>
      <c r="E233" s="163">
        <v>22516.9</v>
      </c>
      <c r="F233" s="163">
        <v>24206.799999999999</v>
      </c>
    </row>
    <row r="234" spans="1:6" ht="47.25" x14ac:dyDescent="0.25">
      <c r="A234" s="165" t="s">
        <v>280</v>
      </c>
      <c r="B234" s="166" t="s">
        <v>281</v>
      </c>
      <c r="C234" s="167" t="s">
        <v>126</v>
      </c>
      <c r="D234" s="168">
        <v>0</v>
      </c>
      <c r="E234" s="169">
        <v>214.5</v>
      </c>
      <c r="F234" s="169">
        <v>214.5</v>
      </c>
    </row>
    <row r="235" spans="1:6" ht="63" x14ac:dyDescent="0.25">
      <c r="A235" s="165" t="s">
        <v>290</v>
      </c>
      <c r="B235" s="166" t="s">
        <v>291</v>
      </c>
      <c r="C235" s="167" t="s">
        <v>126</v>
      </c>
      <c r="D235" s="168">
        <v>0</v>
      </c>
      <c r="E235" s="169">
        <v>114.5</v>
      </c>
      <c r="F235" s="169">
        <v>114.5</v>
      </c>
    </row>
    <row r="236" spans="1:6" ht="31.5" x14ac:dyDescent="0.25">
      <c r="A236" s="165" t="s">
        <v>292</v>
      </c>
      <c r="B236" s="166" t="s">
        <v>293</v>
      </c>
      <c r="C236" s="167" t="s">
        <v>126</v>
      </c>
      <c r="D236" s="168">
        <v>0</v>
      </c>
      <c r="E236" s="169">
        <v>114.5</v>
      </c>
      <c r="F236" s="169">
        <v>114.5</v>
      </c>
    </row>
    <row r="237" spans="1:6" ht="31.5" x14ac:dyDescent="0.25">
      <c r="A237" s="165" t="s">
        <v>133</v>
      </c>
      <c r="B237" s="166" t="s">
        <v>293</v>
      </c>
      <c r="C237" s="167" t="s">
        <v>134</v>
      </c>
      <c r="D237" s="168">
        <v>0</v>
      </c>
      <c r="E237" s="169">
        <v>4.2</v>
      </c>
      <c r="F237" s="169">
        <v>4.2</v>
      </c>
    </row>
    <row r="238" spans="1:6" x14ac:dyDescent="0.25">
      <c r="A238" s="165" t="s">
        <v>294</v>
      </c>
      <c r="B238" s="166" t="s">
        <v>293</v>
      </c>
      <c r="C238" s="167" t="s">
        <v>134</v>
      </c>
      <c r="D238" s="168">
        <v>113</v>
      </c>
      <c r="E238" s="169">
        <v>4.2</v>
      </c>
      <c r="F238" s="169">
        <v>4.2</v>
      </c>
    </row>
    <row r="239" spans="1:6" x14ac:dyDescent="0.25">
      <c r="A239" s="165" t="s">
        <v>181</v>
      </c>
      <c r="B239" s="166" t="s">
        <v>293</v>
      </c>
      <c r="C239" s="167" t="s">
        <v>182</v>
      </c>
      <c r="D239" s="168">
        <v>0</v>
      </c>
      <c r="E239" s="169">
        <v>110.3</v>
      </c>
      <c r="F239" s="169">
        <v>110.3</v>
      </c>
    </row>
    <row r="240" spans="1:6" x14ac:dyDescent="0.25">
      <c r="A240" s="165" t="s">
        <v>294</v>
      </c>
      <c r="B240" s="166" t="s">
        <v>293</v>
      </c>
      <c r="C240" s="167" t="s">
        <v>182</v>
      </c>
      <c r="D240" s="168">
        <v>113</v>
      </c>
      <c r="E240" s="169">
        <v>110.3</v>
      </c>
      <c r="F240" s="169">
        <v>110.3</v>
      </c>
    </row>
    <row r="241" spans="1:6" ht="47.25" x14ac:dyDescent="0.25">
      <c r="A241" s="165" t="s">
        <v>295</v>
      </c>
      <c r="B241" s="166" t="s">
        <v>296</v>
      </c>
      <c r="C241" s="167" t="s">
        <v>126</v>
      </c>
      <c r="D241" s="168">
        <v>0</v>
      </c>
      <c r="E241" s="169">
        <v>100</v>
      </c>
      <c r="F241" s="169">
        <v>100</v>
      </c>
    </row>
    <row r="242" spans="1:6" ht="63" x14ac:dyDescent="0.25">
      <c r="A242" s="165" t="s">
        <v>297</v>
      </c>
      <c r="B242" s="166" t="s">
        <v>298</v>
      </c>
      <c r="C242" s="167" t="s">
        <v>126</v>
      </c>
      <c r="D242" s="168">
        <v>0</v>
      </c>
      <c r="E242" s="169">
        <v>100</v>
      </c>
      <c r="F242" s="169">
        <v>100</v>
      </c>
    </row>
    <row r="243" spans="1:6" x14ac:dyDescent="0.25">
      <c r="A243" s="165" t="s">
        <v>181</v>
      </c>
      <c r="B243" s="166" t="s">
        <v>298</v>
      </c>
      <c r="C243" s="167" t="s">
        <v>182</v>
      </c>
      <c r="D243" s="168">
        <v>0</v>
      </c>
      <c r="E243" s="169">
        <v>100</v>
      </c>
      <c r="F243" s="169">
        <v>100</v>
      </c>
    </row>
    <row r="244" spans="1:6" x14ac:dyDescent="0.25">
      <c r="A244" s="165" t="s">
        <v>294</v>
      </c>
      <c r="B244" s="166" t="s">
        <v>298</v>
      </c>
      <c r="C244" s="167" t="s">
        <v>182</v>
      </c>
      <c r="D244" s="168">
        <v>113</v>
      </c>
      <c r="E244" s="169">
        <v>100</v>
      </c>
      <c r="F244" s="169">
        <v>100</v>
      </c>
    </row>
    <row r="245" spans="1:6" ht="47.25" x14ac:dyDescent="0.25">
      <c r="A245" s="165" t="s">
        <v>299</v>
      </c>
      <c r="B245" s="166" t="s">
        <v>300</v>
      </c>
      <c r="C245" s="167" t="s">
        <v>126</v>
      </c>
      <c r="D245" s="168">
        <v>0</v>
      </c>
      <c r="E245" s="169">
        <v>2282.8000000000002</v>
      </c>
      <c r="F245" s="169">
        <v>3794</v>
      </c>
    </row>
    <row r="246" spans="1:6" ht="31.5" x14ac:dyDescent="0.25">
      <c r="A246" s="165" t="s">
        <v>301</v>
      </c>
      <c r="B246" s="166" t="s">
        <v>302</v>
      </c>
      <c r="C246" s="167" t="s">
        <v>126</v>
      </c>
      <c r="D246" s="168">
        <v>0</v>
      </c>
      <c r="E246" s="169">
        <v>0</v>
      </c>
      <c r="F246" s="169">
        <v>1511.2</v>
      </c>
    </row>
    <row r="247" spans="1:6" ht="63" x14ac:dyDescent="0.25">
      <c r="A247" s="165" t="s">
        <v>303</v>
      </c>
      <c r="B247" s="166" t="s">
        <v>304</v>
      </c>
      <c r="C247" s="167" t="s">
        <v>126</v>
      </c>
      <c r="D247" s="168">
        <v>0</v>
      </c>
      <c r="E247" s="169">
        <v>0</v>
      </c>
      <c r="F247" s="169">
        <v>1511.2</v>
      </c>
    </row>
    <row r="248" spans="1:6" ht="31.5" x14ac:dyDescent="0.25">
      <c r="A248" s="165" t="s">
        <v>133</v>
      </c>
      <c r="B248" s="166" t="s">
        <v>304</v>
      </c>
      <c r="C248" s="167" t="s">
        <v>134</v>
      </c>
      <c r="D248" s="168">
        <v>0</v>
      </c>
      <c r="E248" s="169">
        <v>0</v>
      </c>
      <c r="F248" s="169">
        <v>1511.2</v>
      </c>
    </row>
    <row r="249" spans="1:6" x14ac:dyDescent="0.25">
      <c r="A249" s="165" t="s">
        <v>305</v>
      </c>
      <c r="B249" s="166" t="s">
        <v>304</v>
      </c>
      <c r="C249" s="167" t="s">
        <v>134</v>
      </c>
      <c r="D249" s="168">
        <v>605</v>
      </c>
      <c r="E249" s="169">
        <v>0</v>
      </c>
      <c r="F249" s="169">
        <v>1511.2</v>
      </c>
    </row>
    <row r="250" spans="1:6" ht="31.5" x14ac:dyDescent="0.25">
      <c r="A250" s="165" t="s">
        <v>306</v>
      </c>
      <c r="B250" s="166" t="s">
        <v>307</v>
      </c>
      <c r="C250" s="167" t="s">
        <v>126</v>
      </c>
      <c r="D250" s="168">
        <v>0</v>
      </c>
      <c r="E250" s="169">
        <v>2282.8000000000002</v>
      </c>
      <c r="F250" s="169">
        <v>2282.8000000000002</v>
      </c>
    </row>
    <row r="251" spans="1:6" ht="78.75" x14ac:dyDescent="0.25">
      <c r="A251" s="165" t="s">
        <v>308</v>
      </c>
      <c r="B251" s="166" t="s">
        <v>309</v>
      </c>
      <c r="C251" s="167" t="s">
        <v>126</v>
      </c>
      <c r="D251" s="168">
        <v>0</v>
      </c>
      <c r="E251" s="169">
        <v>2282.8000000000002</v>
      </c>
      <c r="F251" s="169">
        <v>2282.8000000000002</v>
      </c>
    </row>
    <row r="252" spans="1:6" ht="31.5" x14ac:dyDescent="0.25">
      <c r="A252" s="165" t="s">
        <v>133</v>
      </c>
      <c r="B252" s="166" t="s">
        <v>309</v>
      </c>
      <c r="C252" s="167" t="s">
        <v>134</v>
      </c>
      <c r="D252" s="168">
        <v>0</v>
      </c>
      <c r="E252" s="169">
        <v>2282.8000000000002</v>
      </c>
      <c r="F252" s="169">
        <v>2282.8000000000002</v>
      </c>
    </row>
    <row r="253" spans="1:6" x14ac:dyDescent="0.25">
      <c r="A253" s="165" t="s">
        <v>310</v>
      </c>
      <c r="B253" s="166" t="s">
        <v>309</v>
      </c>
      <c r="C253" s="167" t="s">
        <v>134</v>
      </c>
      <c r="D253" s="168">
        <v>405</v>
      </c>
      <c r="E253" s="169">
        <v>2282.8000000000002</v>
      </c>
      <c r="F253" s="169">
        <v>2282.8000000000002</v>
      </c>
    </row>
    <row r="254" spans="1:6" ht="63" x14ac:dyDescent="0.25">
      <c r="A254" s="165" t="s">
        <v>311</v>
      </c>
      <c r="B254" s="166" t="s">
        <v>312</v>
      </c>
      <c r="C254" s="167" t="s">
        <v>126</v>
      </c>
      <c r="D254" s="168">
        <v>0</v>
      </c>
      <c r="E254" s="169">
        <v>264.2</v>
      </c>
      <c r="F254" s="169">
        <v>504</v>
      </c>
    </row>
    <row r="255" spans="1:6" ht="47.25" x14ac:dyDescent="0.25">
      <c r="A255" s="165" t="s">
        <v>313</v>
      </c>
      <c r="B255" s="166" t="s">
        <v>314</v>
      </c>
      <c r="C255" s="167" t="s">
        <v>126</v>
      </c>
      <c r="D255" s="168">
        <v>0</v>
      </c>
      <c r="E255" s="169">
        <v>261.2</v>
      </c>
      <c r="F255" s="169">
        <v>501</v>
      </c>
    </row>
    <row r="256" spans="1:6" ht="63" x14ac:dyDescent="0.25">
      <c r="A256" s="165" t="s">
        <v>223</v>
      </c>
      <c r="B256" s="166" t="s">
        <v>315</v>
      </c>
      <c r="C256" s="167" t="s">
        <v>126</v>
      </c>
      <c r="D256" s="168">
        <v>0</v>
      </c>
      <c r="E256" s="169">
        <v>261.2</v>
      </c>
      <c r="F256" s="169">
        <v>501</v>
      </c>
    </row>
    <row r="257" spans="1:6" ht="31.5" x14ac:dyDescent="0.25">
      <c r="A257" s="165" t="s">
        <v>133</v>
      </c>
      <c r="B257" s="166" t="s">
        <v>315</v>
      </c>
      <c r="C257" s="167" t="s">
        <v>134</v>
      </c>
      <c r="D257" s="168">
        <v>0</v>
      </c>
      <c r="E257" s="169">
        <v>261.2</v>
      </c>
      <c r="F257" s="169">
        <v>501</v>
      </c>
    </row>
    <row r="258" spans="1:6" x14ac:dyDescent="0.25">
      <c r="A258" s="165" t="s">
        <v>135</v>
      </c>
      <c r="B258" s="166" t="s">
        <v>315</v>
      </c>
      <c r="C258" s="167" t="s">
        <v>134</v>
      </c>
      <c r="D258" s="168">
        <v>701</v>
      </c>
      <c r="E258" s="169">
        <v>144.19999999999999</v>
      </c>
      <c r="F258" s="169">
        <v>20</v>
      </c>
    </row>
    <row r="259" spans="1:6" x14ac:dyDescent="0.25">
      <c r="A259" s="165" t="s">
        <v>158</v>
      </c>
      <c r="B259" s="166" t="s">
        <v>315</v>
      </c>
      <c r="C259" s="167" t="s">
        <v>134</v>
      </c>
      <c r="D259" s="168">
        <v>702</v>
      </c>
      <c r="E259" s="169">
        <v>84.3</v>
      </c>
      <c r="F259" s="169">
        <v>470</v>
      </c>
    </row>
    <row r="260" spans="1:6" x14ac:dyDescent="0.25">
      <c r="A260" s="165" t="s">
        <v>200</v>
      </c>
      <c r="B260" s="166" t="s">
        <v>315</v>
      </c>
      <c r="C260" s="167" t="s">
        <v>134</v>
      </c>
      <c r="D260" s="168">
        <v>703</v>
      </c>
      <c r="E260" s="169">
        <v>0</v>
      </c>
      <c r="F260" s="169">
        <v>11</v>
      </c>
    </row>
    <row r="261" spans="1:6" x14ac:dyDescent="0.25">
      <c r="A261" s="165" t="s">
        <v>218</v>
      </c>
      <c r="B261" s="166" t="s">
        <v>315</v>
      </c>
      <c r="C261" s="167" t="s">
        <v>134</v>
      </c>
      <c r="D261" s="168">
        <v>709</v>
      </c>
      <c r="E261" s="169">
        <v>0.7</v>
      </c>
      <c r="F261" s="169">
        <v>0</v>
      </c>
    </row>
    <row r="262" spans="1:6" x14ac:dyDescent="0.25">
      <c r="A262" s="165" t="s">
        <v>242</v>
      </c>
      <c r="B262" s="166" t="s">
        <v>315</v>
      </c>
      <c r="C262" s="167" t="s">
        <v>134</v>
      </c>
      <c r="D262" s="168">
        <v>801</v>
      </c>
      <c r="E262" s="169">
        <v>32</v>
      </c>
      <c r="F262" s="169">
        <v>0</v>
      </c>
    </row>
    <row r="263" spans="1:6" ht="63" x14ac:dyDescent="0.25">
      <c r="A263" s="165" t="s">
        <v>316</v>
      </c>
      <c r="B263" s="166" t="s">
        <v>317</v>
      </c>
      <c r="C263" s="167" t="s">
        <v>126</v>
      </c>
      <c r="D263" s="168">
        <v>0</v>
      </c>
      <c r="E263" s="169">
        <v>3</v>
      </c>
      <c r="F263" s="169">
        <v>3</v>
      </c>
    </row>
    <row r="264" spans="1:6" ht="63" x14ac:dyDescent="0.25">
      <c r="A264" s="165" t="s">
        <v>223</v>
      </c>
      <c r="B264" s="166" t="s">
        <v>318</v>
      </c>
      <c r="C264" s="167" t="s">
        <v>126</v>
      </c>
      <c r="D264" s="168">
        <v>0</v>
      </c>
      <c r="E264" s="169">
        <v>3</v>
      </c>
      <c r="F264" s="169">
        <v>3</v>
      </c>
    </row>
    <row r="265" spans="1:6" ht="31.5" x14ac:dyDescent="0.25">
      <c r="A265" s="165" t="s">
        <v>133</v>
      </c>
      <c r="B265" s="166" t="s">
        <v>318</v>
      </c>
      <c r="C265" s="167" t="s">
        <v>134</v>
      </c>
      <c r="D265" s="168">
        <v>0</v>
      </c>
      <c r="E265" s="169">
        <v>3</v>
      </c>
      <c r="F265" s="169">
        <v>3</v>
      </c>
    </row>
    <row r="266" spans="1:6" ht="63" x14ac:dyDescent="0.25">
      <c r="A266" s="165" t="s">
        <v>319</v>
      </c>
      <c r="B266" s="166" t="s">
        <v>318</v>
      </c>
      <c r="C266" s="167" t="s">
        <v>134</v>
      </c>
      <c r="D266" s="168">
        <v>104</v>
      </c>
      <c r="E266" s="169">
        <v>3</v>
      </c>
      <c r="F266" s="169">
        <v>3</v>
      </c>
    </row>
    <row r="267" spans="1:6" ht="47.25" x14ac:dyDescent="0.25">
      <c r="A267" s="165" t="s">
        <v>320</v>
      </c>
      <c r="B267" s="166" t="s">
        <v>321</v>
      </c>
      <c r="C267" s="167" t="s">
        <v>126</v>
      </c>
      <c r="D267" s="168">
        <v>0</v>
      </c>
      <c r="E267" s="169">
        <v>19755.400000000001</v>
      </c>
      <c r="F267" s="169">
        <v>19694.3</v>
      </c>
    </row>
    <row r="268" spans="1:6" ht="31.5" x14ac:dyDescent="0.25">
      <c r="A268" s="165" t="s">
        <v>322</v>
      </c>
      <c r="B268" s="166" t="s">
        <v>323</v>
      </c>
      <c r="C268" s="167" t="s">
        <v>126</v>
      </c>
      <c r="D268" s="168">
        <v>0</v>
      </c>
      <c r="E268" s="169">
        <v>7739.5</v>
      </c>
      <c r="F268" s="169">
        <v>7678.4</v>
      </c>
    </row>
    <row r="269" spans="1:6" ht="31.5" x14ac:dyDescent="0.25">
      <c r="A269" s="165" t="s">
        <v>216</v>
      </c>
      <c r="B269" s="166" t="s">
        <v>324</v>
      </c>
      <c r="C269" s="167" t="s">
        <v>126</v>
      </c>
      <c r="D269" s="168">
        <v>0</v>
      </c>
      <c r="E269" s="169">
        <v>762.5</v>
      </c>
      <c r="F269" s="169">
        <v>833.5</v>
      </c>
    </row>
    <row r="270" spans="1:6" ht="78.75" x14ac:dyDescent="0.25">
      <c r="A270" s="165" t="s">
        <v>147</v>
      </c>
      <c r="B270" s="166" t="s">
        <v>324</v>
      </c>
      <c r="C270" s="167" t="s">
        <v>148</v>
      </c>
      <c r="D270" s="168">
        <v>0</v>
      </c>
      <c r="E270" s="169">
        <v>738.3</v>
      </c>
      <c r="F270" s="169">
        <v>738.4</v>
      </c>
    </row>
    <row r="271" spans="1:6" ht="31.5" x14ac:dyDescent="0.25">
      <c r="A271" s="165" t="s">
        <v>325</v>
      </c>
      <c r="B271" s="166" t="s">
        <v>324</v>
      </c>
      <c r="C271" s="167" t="s">
        <v>148</v>
      </c>
      <c r="D271" s="168">
        <v>505</v>
      </c>
      <c r="E271" s="169">
        <v>738.3</v>
      </c>
      <c r="F271" s="169">
        <v>738.4</v>
      </c>
    </row>
    <row r="272" spans="1:6" ht="31.5" x14ac:dyDescent="0.25">
      <c r="A272" s="165" t="s">
        <v>133</v>
      </c>
      <c r="B272" s="166" t="s">
        <v>324</v>
      </c>
      <c r="C272" s="167" t="s">
        <v>134</v>
      </c>
      <c r="D272" s="168">
        <v>0</v>
      </c>
      <c r="E272" s="169">
        <v>24.2</v>
      </c>
      <c r="F272" s="169">
        <v>95.1</v>
      </c>
    </row>
    <row r="273" spans="1:6" ht="31.5" x14ac:dyDescent="0.25">
      <c r="A273" s="165" t="s">
        <v>325</v>
      </c>
      <c r="B273" s="166" t="s">
        <v>324</v>
      </c>
      <c r="C273" s="167" t="s">
        <v>134</v>
      </c>
      <c r="D273" s="168">
        <v>505</v>
      </c>
      <c r="E273" s="169">
        <v>24.2</v>
      </c>
      <c r="F273" s="169">
        <v>95.1</v>
      </c>
    </row>
    <row r="274" spans="1:6" ht="173.25" x14ac:dyDescent="0.25">
      <c r="A274" s="165" t="s">
        <v>205</v>
      </c>
      <c r="B274" s="166" t="s">
        <v>326</v>
      </c>
      <c r="C274" s="167" t="s">
        <v>126</v>
      </c>
      <c r="D274" s="168">
        <v>0</v>
      </c>
      <c r="E274" s="169">
        <v>6977</v>
      </c>
      <c r="F274" s="169">
        <v>6844.9</v>
      </c>
    </row>
    <row r="275" spans="1:6" ht="78.75" x14ac:dyDescent="0.25">
      <c r="A275" s="165" t="s">
        <v>147</v>
      </c>
      <c r="B275" s="166" t="s">
        <v>326</v>
      </c>
      <c r="C275" s="167" t="s">
        <v>148</v>
      </c>
      <c r="D275" s="168">
        <v>0</v>
      </c>
      <c r="E275" s="169">
        <v>6977</v>
      </c>
      <c r="F275" s="169">
        <v>6844.9</v>
      </c>
    </row>
    <row r="276" spans="1:6" ht="31.5" x14ac:dyDescent="0.25">
      <c r="A276" s="165" t="s">
        <v>325</v>
      </c>
      <c r="B276" s="166" t="s">
        <v>326</v>
      </c>
      <c r="C276" s="167" t="s">
        <v>148</v>
      </c>
      <c r="D276" s="168">
        <v>505</v>
      </c>
      <c r="E276" s="169">
        <v>6977</v>
      </c>
      <c r="F276" s="169">
        <v>6844.9</v>
      </c>
    </row>
    <row r="277" spans="1:6" ht="31.5" x14ac:dyDescent="0.25">
      <c r="A277" s="165" t="s">
        <v>327</v>
      </c>
      <c r="B277" s="166" t="s">
        <v>328</v>
      </c>
      <c r="C277" s="167" t="s">
        <v>126</v>
      </c>
      <c r="D277" s="168">
        <v>0</v>
      </c>
      <c r="E277" s="169">
        <v>12015.9</v>
      </c>
      <c r="F277" s="169">
        <v>12015.9</v>
      </c>
    </row>
    <row r="278" spans="1:6" ht="47.25" x14ac:dyDescent="0.25">
      <c r="A278" s="165" t="s">
        <v>329</v>
      </c>
      <c r="B278" s="166" t="s">
        <v>330</v>
      </c>
      <c r="C278" s="167" t="s">
        <v>126</v>
      </c>
      <c r="D278" s="168">
        <v>0</v>
      </c>
      <c r="E278" s="169">
        <v>12015.9</v>
      </c>
      <c r="F278" s="169">
        <v>12015.9</v>
      </c>
    </row>
    <row r="279" spans="1:6" ht="78.75" x14ac:dyDescent="0.25">
      <c r="A279" s="165" t="s">
        <v>147</v>
      </c>
      <c r="B279" s="166" t="s">
        <v>330</v>
      </c>
      <c r="C279" s="167" t="s">
        <v>148</v>
      </c>
      <c r="D279" s="168">
        <v>0</v>
      </c>
      <c r="E279" s="169">
        <v>1128</v>
      </c>
      <c r="F279" s="169">
        <v>1128</v>
      </c>
    </row>
    <row r="280" spans="1:6" ht="31.5" x14ac:dyDescent="0.25">
      <c r="A280" s="165" t="s">
        <v>325</v>
      </c>
      <c r="B280" s="166" t="s">
        <v>330</v>
      </c>
      <c r="C280" s="167" t="s">
        <v>148</v>
      </c>
      <c r="D280" s="168">
        <v>505</v>
      </c>
      <c r="E280" s="169">
        <v>1128</v>
      </c>
      <c r="F280" s="169">
        <v>1128</v>
      </c>
    </row>
    <row r="281" spans="1:6" ht="31.5" x14ac:dyDescent="0.25">
      <c r="A281" s="165" t="s">
        <v>133</v>
      </c>
      <c r="B281" s="166" t="s">
        <v>330</v>
      </c>
      <c r="C281" s="167" t="s">
        <v>134</v>
      </c>
      <c r="D281" s="168">
        <v>0</v>
      </c>
      <c r="E281" s="169">
        <v>56.4</v>
      </c>
      <c r="F281" s="169">
        <v>56.4</v>
      </c>
    </row>
    <row r="282" spans="1:6" ht="31.5" x14ac:dyDescent="0.25">
      <c r="A282" s="165" t="s">
        <v>325</v>
      </c>
      <c r="B282" s="166" t="s">
        <v>330</v>
      </c>
      <c r="C282" s="167" t="s">
        <v>134</v>
      </c>
      <c r="D282" s="168">
        <v>505</v>
      </c>
      <c r="E282" s="169">
        <v>56.4</v>
      </c>
      <c r="F282" s="169">
        <v>56.4</v>
      </c>
    </row>
    <row r="283" spans="1:6" x14ac:dyDescent="0.25">
      <c r="A283" s="165" t="s">
        <v>181</v>
      </c>
      <c r="B283" s="166" t="s">
        <v>330</v>
      </c>
      <c r="C283" s="167" t="s">
        <v>182</v>
      </c>
      <c r="D283" s="168">
        <v>0</v>
      </c>
      <c r="E283" s="169">
        <v>10831.5</v>
      </c>
      <c r="F283" s="169">
        <v>10831.5</v>
      </c>
    </row>
    <row r="284" spans="1:6" x14ac:dyDescent="0.25">
      <c r="A284" s="165" t="s">
        <v>331</v>
      </c>
      <c r="B284" s="166" t="s">
        <v>330</v>
      </c>
      <c r="C284" s="167" t="s">
        <v>182</v>
      </c>
      <c r="D284" s="168">
        <v>1003</v>
      </c>
      <c r="E284" s="169">
        <v>10831.5</v>
      </c>
      <c r="F284" s="169">
        <v>10831.5</v>
      </c>
    </row>
    <row r="285" spans="1:6" s="164" customFormat="1" ht="47.25" x14ac:dyDescent="0.25">
      <c r="A285" s="159" t="s">
        <v>339</v>
      </c>
      <c r="B285" s="160" t="s">
        <v>340</v>
      </c>
      <c r="C285" s="161" t="s">
        <v>126</v>
      </c>
      <c r="D285" s="162">
        <v>0</v>
      </c>
      <c r="E285" s="163">
        <v>150311.4</v>
      </c>
      <c r="F285" s="163">
        <v>151112.9</v>
      </c>
    </row>
    <row r="286" spans="1:6" ht="63" x14ac:dyDescent="0.25">
      <c r="A286" s="165" t="s">
        <v>341</v>
      </c>
      <c r="B286" s="166" t="s">
        <v>342</v>
      </c>
      <c r="C286" s="167" t="s">
        <v>126</v>
      </c>
      <c r="D286" s="168">
        <v>0</v>
      </c>
      <c r="E286" s="169">
        <v>43894.8</v>
      </c>
      <c r="F286" s="169">
        <v>43588</v>
      </c>
    </row>
    <row r="287" spans="1:6" ht="78.75" x14ac:dyDescent="0.25">
      <c r="A287" s="165" t="s">
        <v>343</v>
      </c>
      <c r="B287" s="166" t="s">
        <v>344</v>
      </c>
      <c r="C287" s="167" t="s">
        <v>126</v>
      </c>
      <c r="D287" s="168">
        <v>0</v>
      </c>
      <c r="E287" s="169">
        <v>43710.8</v>
      </c>
      <c r="F287" s="169">
        <v>43211.3</v>
      </c>
    </row>
    <row r="288" spans="1:6" ht="31.5" x14ac:dyDescent="0.25">
      <c r="A288" s="165" t="s">
        <v>138</v>
      </c>
      <c r="B288" s="166" t="s">
        <v>345</v>
      </c>
      <c r="C288" s="167" t="s">
        <v>126</v>
      </c>
      <c r="D288" s="168">
        <v>0</v>
      </c>
      <c r="E288" s="169">
        <v>30</v>
      </c>
      <c r="F288" s="169">
        <v>15</v>
      </c>
    </row>
    <row r="289" spans="1:6" ht="31.5" x14ac:dyDescent="0.25">
      <c r="A289" s="165" t="s">
        <v>133</v>
      </c>
      <c r="B289" s="166" t="s">
        <v>345</v>
      </c>
      <c r="C289" s="167" t="s">
        <v>134</v>
      </c>
      <c r="D289" s="168">
        <v>0</v>
      </c>
      <c r="E289" s="169">
        <v>30</v>
      </c>
      <c r="F289" s="169">
        <v>15</v>
      </c>
    </row>
    <row r="290" spans="1:6" ht="31.5" x14ac:dyDescent="0.25">
      <c r="A290" s="165" t="s">
        <v>140</v>
      </c>
      <c r="B290" s="166" t="s">
        <v>345</v>
      </c>
      <c r="C290" s="167" t="s">
        <v>134</v>
      </c>
      <c r="D290" s="168">
        <v>705</v>
      </c>
      <c r="E290" s="169">
        <v>30</v>
      </c>
      <c r="F290" s="169">
        <v>15</v>
      </c>
    </row>
    <row r="291" spans="1:6" ht="31.5" x14ac:dyDescent="0.25">
      <c r="A291" s="165" t="s">
        <v>274</v>
      </c>
      <c r="B291" s="166" t="s">
        <v>346</v>
      </c>
      <c r="C291" s="167" t="s">
        <v>126</v>
      </c>
      <c r="D291" s="168">
        <v>0</v>
      </c>
      <c r="E291" s="169">
        <v>3481.7</v>
      </c>
      <c r="F291" s="169">
        <v>3599.2</v>
      </c>
    </row>
    <row r="292" spans="1:6" ht="78.75" x14ac:dyDescent="0.25">
      <c r="A292" s="165" t="s">
        <v>147</v>
      </c>
      <c r="B292" s="166" t="s">
        <v>346</v>
      </c>
      <c r="C292" s="167" t="s">
        <v>148</v>
      </c>
      <c r="D292" s="168">
        <v>0</v>
      </c>
      <c r="E292" s="169">
        <v>1375.7</v>
      </c>
      <c r="F292" s="169">
        <v>1375.8</v>
      </c>
    </row>
    <row r="293" spans="1:6" ht="47.25" x14ac:dyDescent="0.25">
      <c r="A293" s="165" t="s">
        <v>347</v>
      </c>
      <c r="B293" s="166" t="s">
        <v>346</v>
      </c>
      <c r="C293" s="167" t="s">
        <v>148</v>
      </c>
      <c r="D293" s="168">
        <v>106</v>
      </c>
      <c r="E293" s="169">
        <v>1375.7</v>
      </c>
      <c r="F293" s="169">
        <v>1375.8</v>
      </c>
    </row>
    <row r="294" spans="1:6" ht="31.5" x14ac:dyDescent="0.25">
      <c r="A294" s="165" t="s">
        <v>133</v>
      </c>
      <c r="B294" s="166" t="s">
        <v>346</v>
      </c>
      <c r="C294" s="167" t="s">
        <v>134</v>
      </c>
      <c r="D294" s="168">
        <v>0</v>
      </c>
      <c r="E294" s="169">
        <v>2106</v>
      </c>
      <c r="F294" s="169">
        <v>2223.4</v>
      </c>
    </row>
    <row r="295" spans="1:6" ht="47.25" x14ac:dyDescent="0.25">
      <c r="A295" s="165" t="s">
        <v>347</v>
      </c>
      <c r="B295" s="166" t="s">
        <v>346</v>
      </c>
      <c r="C295" s="167" t="s">
        <v>134</v>
      </c>
      <c r="D295" s="168">
        <v>106</v>
      </c>
      <c r="E295" s="169">
        <v>2106</v>
      </c>
      <c r="F295" s="169">
        <v>2223.4</v>
      </c>
    </row>
    <row r="296" spans="1:6" ht="31.5" x14ac:dyDescent="0.25">
      <c r="A296" s="165" t="s">
        <v>141</v>
      </c>
      <c r="B296" s="166" t="s">
        <v>348</v>
      </c>
      <c r="C296" s="167" t="s">
        <v>126</v>
      </c>
      <c r="D296" s="168">
        <v>0</v>
      </c>
      <c r="E296" s="169">
        <v>1254.0999999999999</v>
      </c>
      <c r="F296" s="169">
        <v>1274</v>
      </c>
    </row>
    <row r="297" spans="1:6" ht="31.5" x14ac:dyDescent="0.25">
      <c r="A297" s="165" t="s">
        <v>133</v>
      </c>
      <c r="B297" s="166" t="s">
        <v>348</v>
      </c>
      <c r="C297" s="167" t="s">
        <v>134</v>
      </c>
      <c r="D297" s="168">
        <v>0</v>
      </c>
      <c r="E297" s="169">
        <v>1254.0999999999999</v>
      </c>
      <c r="F297" s="169">
        <v>1274</v>
      </c>
    </row>
    <row r="298" spans="1:6" x14ac:dyDescent="0.25">
      <c r="A298" s="165" t="s">
        <v>294</v>
      </c>
      <c r="B298" s="166" t="s">
        <v>348</v>
      </c>
      <c r="C298" s="167" t="s">
        <v>134</v>
      </c>
      <c r="D298" s="168">
        <v>113</v>
      </c>
      <c r="E298" s="169">
        <v>1254.0999999999999</v>
      </c>
      <c r="F298" s="169">
        <v>1274</v>
      </c>
    </row>
    <row r="299" spans="1:6" ht="94.5" x14ac:dyDescent="0.25">
      <c r="A299" s="165" t="s">
        <v>349</v>
      </c>
      <c r="B299" s="166" t="s">
        <v>350</v>
      </c>
      <c r="C299" s="167" t="s">
        <v>126</v>
      </c>
      <c r="D299" s="168">
        <v>0</v>
      </c>
      <c r="E299" s="169">
        <v>40.5</v>
      </c>
      <c r="F299" s="169">
        <v>40.9</v>
      </c>
    </row>
    <row r="300" spans="1:6" ht="78.75" x14ac:dyDescent="0.25">
      <c r="A300" s="165" t="s">
        <v>147</v>
      </c>
      <c r="B300" s="166" t="s">
        <v>350</v>
      </c>
      <c r="C300" s="167" t="s">
        <v>148</v>
      </c>
      <c r="D300" s="168">
        <v>0</v>
      </c>
      <c r="E300" s="169">
        <v>40.5</v>
      </c>
      <c r="F300" s="169">
        <v>40.9</v>
      </c>
    </row>
    <row r="301" spans="1:6" ht="47.25" x14ac:dyDescent="0.25">
      <c r="A301" s="165" t="s">
        <v>347</v>
      </c>
      <c r="B301" s="166" t="s">
        <v>350</v>
      </c>
      <c r="C301" s="167" t="s">
        <v>148</v>
      </c>
      <c r="D301" s="168">
        <v>106</v>
      </c>
      <c r="E301" s="169">
        <v>40.5</v>
      </c>
      <c r="F301" s="169">
        <v>40.9</v>
      </c>
    </row>
    <row r="302" spans="1:6" ht="173.25" x14ac:dyDescent="0.25">
      <c r="A302" s="165" t="s">
        <v>205</v>
      </c>
      <c r="B302" s="166" t="s">
        <v>351</v>
      </c>
      <c r="C302" s="167" t="s">
        <v>126</v>
      </c>
      <c r="D302" s="168">
        <v>0</v>
      </c>
      <c r="E302" s="169">
        <v>38904.5</v>
      </c>
      <c r="F302" s="169">
        <v>38282.199999999997</v>
      </c>
    </row>
    <row r="303" spans="1:6" ht="78.75" x14ac:dyDescent="0.25">
      <c r="A303" s="165" t="s">
        <v>147</v>
      </c>
      <c r="B303" s="166" t="s">
        <v>351</v>
      </c>
      <c r="C303" s="167" t="s">
        <v>148</v>
      </c>
      <c r="D303" s="168">
        <v>0</v>
      </c>
      <c r="E303" s="169">
        <v>38904.5</v>
      </c>
      <c r="F303" s="169">
        <v>38282.199999999997</v>
      </c>
    </row>
    <row r="304" spans="1:6" x14ac:dyDescent="0.25">
      <c r="A304" s="165" t="s">
        <v>294</v>
      </c>
      <c r="B304" s="166" t="s">
        <v>351</v>
      </c>
      <c r="C304" s="167" t="s">
        <v>148</v>
      </c>
      <c r="D304" s="168">
        <v>113</v>
      </c>
      <c r="E304" s="169">
        <v>28867.9</v>
      </c>
      <c r="F304" s="169">
        <v>28363.8</v>
      </c>
    </row>
    <row r="305" spans="1:6" ht="47.25" x14ac:dyDescent="0.25">
      <c r="A305" s="165" t="s">
        <v>347</v>
      </c>
      <c r="B305" s="166" t="s">
        <v>351</v>
      </c>
      <c r="C305" s="167" t="s">
        <v>148</v>
      </c>
      <c r="D305" s="168">
        <v>106</v>
      </c>
      <c r="E305" s="169">
        <v>10036.6</v>
      </c>
      <c r="F305" s="169">
        <v>9918.4</v>
      </c>
    </row>
    <row r="306" spans="1:6" ht="31.5" x14ac:dyDescent="0.25">
      <c r="A306" s="165" t="s">
        <v>352</v>
      </c>
      <c r="B306" s="166" t="s">
        <v>353</v>
      </c>
      <c r="C306" s="167" t="s">
        <v>126</v>
      </c>
      <c r="D306" s="168">
        <v>0</v>
      </c>
      <c r="E306" s="169">
        <v>184</v>
      </c>
      <c r="F306" s="169">
        <v>376.7</v>
      </c>
    </row>
    <row r="307" spans="1:6" x14ac:dyDescent="0.25">
      <c r="A307" s="165" t="s">
        <v>354</v>
      </c>
      <c r="B307" s="166" t="s">
        <v>355</v>
      </c>
      <c r="C307" s="167" t="s">
        <v>126</v>
      </c>
      <c r="D307" s="168">
        <v>0</v>
      </c>
      <c r="E307" s="169">
        <v>184</v>
      </c>
      <c r="F307" s="169">
        <v>376.7</v>
      </c>
    </row>
    <row r="308" spans="1:6" ht="31.5" x14ac:dyDescent="0.25">
      <c r="A308" s="165" t="s">
        <v>356</v>
      </c>
      <c r="B308" s="166" t="s">
        <v>355</v>
      </c>
      <c r="C308" s="167" t="s">
        <v>357</v>
      </c>
      <c r="D308" s="168">
        <v>0</v>
      </c>
      <c r="E308" s="169">
        <v>184</v>
      </c>
      <c r="F308" s="169">
        <v>376.7</v>
      </c>
    </row>
    <row r="309" spans="1:6" ht="31.5" x14ac:dyDescent="0.25">
      <c r="A309" s="165" t="s">
        <v>358</v>
      </c>
      <c r="B309" s="166" t="s">
        <v>355</v>
      </c>
      <c r="C309" s="167" t="s">
        <v>357</v>
      </c>
      <c r="D309" s="168">
        <v>1301</v>
      </c>
      <c r="E309" s="169">
        <v>184</v>
      </c>
      <c r="F309" s="169">
        <v>376.7</v>
      </c>
    </row>
    <row r="310" spans="1:6" ht="63" x14ac:dyDescent="0.25">
      <c r="A310" s="165" t="s">
        <v>359</v>
      </c>
      <c r="B310" s="166" t="s">
        <v>360</v>
      </c>
      <c r="C310" s="167" t="s">
        <v>126</v>
      </c>
      <c r="D310" s="168">
        <v>0</v>
      </c>
      <c r="E310" s="169">
        <v>106416.6</v>
      </c>
      <c r="F310" s="169">
        <v>107524.9</v>
      </c>
    </row>
    <row r="311" spans="1:6" ht="47.25" x14ac:dyDescent="0.25">
      <c r="A311" s="165" t="s">
        <v>361</v>
      </c>
      <c r="B311" s="166" t="s">
        <v>362</v>
      </c>
      <c r="C311" s="167" t="s">
        <v>126</v>
      </c>
      <c r="D311" s="168">
        <v>0</v>
      </c>
      <c r="E311" s="169">
        <v>106416.6</v>
      </c>
      <c r="F311" s="169">
        <v>107524.9</v>
      </c>
    </row>
    <row r="312" spans="1:6" ht="31.5" x14ac:dyDescent="0.25">
      <c r="A312" s="165" t="s">
        <v>363</v>
      </c>
      <c r="B312" s="166" t="s">
        <v>364</v>
      </c>
      <c r="C312" s="167" t="s">
        <v>126</v>
      </c>
      <c r="D312" s="168">
        <v>0</v>
      </c>
      <c r="E312" s="169">
        <v>13117.7</v>
      </c>
      <c r="F312" s="169">
        <v>12678</v>
      </c>
    </row>
    <row r="313" spans="1:6" x14ac:dyDescent="0.25">
      <c r="A313" s="165" t="s">
        <v>365</v>
      </c>
      <c r="B313" s="166" t="s">
        <v>364</v>
      </c>
      <c r="C313" s="167" t="s">
        <v>366</v>
      </c>
      <c r="D313" s="168">
        <v>0</v>
      </c>
      <c r="E313" s="169">
        <v>13117.7</v>
      </c>
      <c r="F313" s="169">
        <v>12678</v>
      </c>
    </row>
    <row r="314" spans="1:6" ht="47.25" x14ac:dyDescent="0.25">
      <c r="A314" s="165" t="s">
        <v>367</v>
      </c>
      <c r="B314" s="166" t="s">
        <v>364</v>
      </c>
      <c r="C314" s="167" t="s">
        <v>366</v>
      </c>
      <c r="D314" s="168">
        <v>1401</v>
      </c>
      <c r="E314" s="169">
        <v>13117.7</v>
      </c>
      <c r="F314" s="169">
        <v>12678</v>
      </c>
    </row>
    <row r="315" spans="1:6" ht="47.25" x14ac:dyDescent="0.25">
      <c r="A315" s="165" t="s">
        <v>368</v>
      </c>
      <c r="B315" s="166" t="s">
        <v>369</v>
      </c>
      <c r="C315" s="167" t="s">
        <v>126</v>
      </c>
      <c r="D315" s="168">
        <v>0</v>
      </c>
      <c r="E315" s="169">
        <v>7000</v>
      </c>
      <c r="F315" s="169">
        <v>9000</v>
      </c>
    </row>
    <row r="316" spans="1:6" x14ac:dyDescent="0.25">
      <c r="A316" s="165" t="s">
        <v>365</v>
      </c>
      <c r="B316" s="166" t="s">
        <v>369</v>
      </c>
      <c r="C316" s="167" t="s">
        <v>366</v>
      </c>
      <c r="D316" s="168">
        <v>0</v>
      </c>
      <c r="E316" s="169">
        <v>7000</v>
      </c>
      <c r="F316" s="169">
        <v>9000</v>
      </c>
    </row>
    <row r="317" spans="1:6" x14ac:dyDescent="0.25">
      <c r="A317" s="165" t="s">
        <v>370</v>
      </c>
      <c r="B317" s="166" t="s">
        <v>369</v>
      </c>
      <c r="C317" s="167" t="s">
        <v>366</v>
      </c>
      <c r="D317" s="168">
        <v>1403</v>
      </c>
      <c r="E317" s="169">
        <v>7000</v>
      </c>
      <c r="F317" s="169">
        <v>9000</v>
      </c>
    </row>
    <row r="318" spans="1:6" ht="94.5" x14ac:dyDescent="0.25">
      <c r="A318" s="165" t="s">
        <v>349</v>
      </c>
      <c r="B318" s="166" t="s">
        <v>371</v>
      </c>
      <c r="C318" s="167" t="s">
        <v>126</v>
      </c>
      <c r="D318" s="168">
        <v>0</v>
      </c>
      <c r="E318" s="169">
        <v>86298.9</v>
      </c>
      <c r="F318" s="169">
        <v>85846.9</v>
      </c>
    </row>
    <row r="319" spans="1:6" x14ac:dyDescent="0.25">
      <c r="A319" s="165" t="s">
        <v>365</v>
      </c>
      <c r="B319" s="166" t="s">
        <v>371</v>
      </c>
      <c r="C319" s="167" t="s">
        <v>366</v>
      </c>
      <c r="D319" s="168">
        <v>0</v>
      </c>
      <c r="E319" s="169">
        <v>86298.9</v>
      </c>
      <c r="F319" s="169">
        <v>85846.9</v>
      </c>
    </row>
    <row r="320" spans="1:6" ht="47.25" x14ac:dyDescent="0.25">
      <c r="A320" s="165" t="s">
        <v>367</v>
      </c>
      <c r="B320" s="166" t="s">
        <v>371</v>
      </c>
      <c r="C320" s="167" t="s">
        <v>366</v>
      </c>
      <c r="D320" s="168">
        <v>1401</v>
      </c>
      <c r="E320" s="169">
        <v>86298.9</v>
      </c>
      <c r="F320" s="169">
        <v>85846.9</v>
      </c>
    </row>
    <row r="321" spans="1:6" s="164" customFormat="1" ht="47.25" x14ac:dyDescent="0.25">
      <c r="A321" s="159" t="s">
        <v>372</v>
      </c>
      <c r="B321" s="160" t="s">
        <v>373</v>
      </c>
      <c r="C321" s="161" t="s">
        <v>126</v>
      </c>
      <c r="D321" s="162">
        <v>0</v>
      </c>
      <c r="E321" s="163">
        <v>43330.8</v>
      </c>
      <c r="F321" s="163">
        <v>42682.1</v>
      </c>
    </row>
    <row r="322" spans="1:6" ht="63" x14ac:dyDescent="0.25">
      <c r="A322" s="165" t="s">
        <v>374</v>
      </c>
      <c r="B322" s="166" t="s">
        <v>375</v>
      </c>
      <c r="C322" s="167" t="s">
        <v>126</v>
      </c>
      <c r="D322" s="168">
        <v>0</v>
      </c>
      <c r="E322" s="169">
        <v>695.8</v>
      </c>
      <c r="F322" s="169">
        <v>696.8</v>
      </c>
    </row>
    <row r="323" spans="1:6" ht="47.25" x14ac:dyDescent="0.25">
      <c r="A323" s="165" t="s">
        <v>376</v>
      </c>
      <c r="B323" s="166" t="s">
        <v>377</v>
      </c>
      <c r="C323" s="167" t="s">
        <v>126</v>
      </c>
      <c r="D323" s="168">
        <v>0</v>
      </c>
      <c r="E323" s="169">
        <v>695.8</v>
      </c>
      <c r="F323" s="169">
        <v>696.8</v>
      </c>
    </row>
    <row r="324" spans="1:6" ht="31.5" x14ac:dyDescent="0.25">
      <c r="A324" s="165" t="s">
        <v>378</v>
      </c>
      <c r="B324" s="166" t="s">
        <v>379</v>
      </c>
      <c r="C324" s="167" t="s">
        <v>126</v>
      </c>
      <c r="D324" s="168">
        <v>0</v>
      </c>
      <c r="E324" s="169">
        <v>200</v>
      </c>
      <c r="F324" s="169">
        <v>200</v>
      </c>
    </row>
    <row r="325" spans="1:6" ht="31.5" x14ac:dyDescent="0.25">
      <c r="A325" s="165" t="s">
        <v>133</v>
      </c>
      <c r="B325" s="166" t="s">
        <v>379</v>
      </c>
      <c r="C325" s="167" t="s">
        <v>134</v>
      </c>
      <c r="D325" s="168">
        <v>0</v>
      </c>
      <c r="E325" s="169">
        <v>200</v>
      </c>
      <c r="F325" s="169">
        <v>200</v>
      </c>
    </row>
    <row r="326" spans="1:6" x14ac:dyDescent="0.25">
      <c r="A326" s="165" t="s">
        <v>294</v>
      </c>
      <c r="B326" s="166" t="s">
        <v>379</v>
      </c>
      <c r="C326" s="167" t="s">
        <v>134</v>
      </c>
      <c r="D326" s="168">
        <v>113</v>
      </c>
      <c r="E326" s="169">
        <v>200</v>
      </c>
      <c r="F326" s="169">
        <v>200</v>
      </c>
    </row>
    <row r="327" spans="1:6" ht="31.5" x14ac:dyDescent="0.25">
      <c r="A327" s="165" t="s">
        <v>380</v>
      </c>
      <c r="B327" s="166" t="s">
        <v>381</v>
      </c>
      <c r="C327" s="167" t="s">
        <v>126</v>
      </c>
      <c r="D327" s="168">
        <v>0</v>
      </c>
      <c r="E327" s="169">
        <v>200</v>
      </c>
      <c r="F327" s="169">
        <v>200</v>
      </c>
    </row>
    <row r="328" spans="1:6" ht="31.5" x14ac:dyDescent="0.25">
      <c r="A328" s="165" t="s">
        <v>133</v>
      </c>
      <c r="B328" s="166" t="s">
        <v>381</v>
      </c>
      <c r="C328" s="167" t="s">
        <v>134</v>
      </c>
      <c r="D328" s="168">
        <v>0</v>
      </c>
      <c r="E328" s="169">
        <v>200</v>
      </c>
      <c r="F328" s="169">
        <v>200</v>
      </c>
    </row>
    <row r="329" spans="1:6" x14ac:dyDescent="0.25">
      <c r="A329" s="165" t="s">
        <v>294</v>
      </c>
      <c r="B329" s="166" t="s">
        <v>381</v>
      </c>
      <c r="C329" s="167" t="s">
        <v>134</v>
      </c>
      <c r="D329" s="168">
        <v>113</v>
      </c>
      <c r="E329" s="169">
        <v>200</v>
      </c>
      <c r="F329" s="169">
        <v>200</v>
      </c>
    </row>
    <row r="330" spans="1:6" ht="47.25" x14ac:dyDescent="0.25">
      <c r="A330" s="165" t="s">
        <v>382</v>
      </c>
      <c r="B330" s="166" t="s">
        <v>383</v>
      </c>
      <c r="C330" s="167" t="s">
        <v>126</v>
      </c>
      <c r="D330" s="168">
        <v>0</v>
      </c>
      <c r="E330" s="169">
        <v>200</v>
      </c>
      <c r="F330" s="169">
        <v>200</v>
      </c>
    </row>
    <row r="331" spans="1:6" ht="31.5" x14ac:dyDescent="0.25">
      <c r="A331" s="165" t="s">
        <v>133</v>
      </c>
      <c r="B331" s="166" t="s">
        <v>383</v>
      </c>
      <c r="C331" s="167" t="s">
        <v>134</v>
      </c>
      <c r="D331" s="168">
        <v>0</v>
      </c>
      <c r="E331" s="169">
        <v>200</v>
      </c>
      <c r="F331" s="169">
        <v>200</v>
      </c>
    </row>
    <row r="332" spans="1:6" x14ac:dyDescent="0.25">
      <c r="A332" s="165" t="s">
        <v>338</v>
      </c>
      <c r="B332" s="166" t="s">
        <v>383</v>
      </c>
      <c r="C332" s="167" t="s">
        <v>134</v>
      </c>
      <c r="D332" s="168">
        <v>412</v>
      </c>
      <c r="E332" s="169">
        <v>200</v>
      </c>
      <c r="F332" s="169">
        <v>200</v>
      </c>
    </row>
    <row r="333" spans="1:6" x14ac:dyDescent="0.25">
      <c r="A333" s="165" t="s">
        <v>384</v>
      </c>
      <c r="B333" s="166" t="s">
        <v>385</v>
      </c>
      <c r="C333" s="167" t="s">
        <v>126</v>
      </c>
      <c r="D333" s="168">
        <v>0</v>
      </c>
      <c r="E333" s="169">
        <v>91.9</v>
      </c>
      <c r="F333" s="169">
        <v>92.9</v>
      </c>
    </row>
    <row r="334" spans="1:6" ht="31.5" x14ac:dyDescent="0.25">
      <c r="A334" s="165" t="s">
        <v>133</v>
      </c>
      <c r="B334" s="166" t="s">
        <v>385</v>
      </c>
      <c r="C334" s="167" t="s">
        <v>134</v>
      </c>
      <c r="D334" s="168">
        <v>0</v>
      </c>
      <c r="E334" s="169">
        <v>16</v>
      </c>
      <c r="F334" s="169">
        <v>17</v>
      </c>
    </row>
    <row r="335" spans="1:6" x14ac:dyDescent="0.25">
      <c r="A335" s="165" t="s">
        <v>294</v>
      </c>
      <c r="B335" s="166" t="s">
        <v>385</v>
      </c>
      <c r="C335" s="167" t="s">
        <v>134</v>
      </c>
      <c r="D335" s="168">
        <v>113</v>
      </c>
      <c r="E335" s="169">
        <v>16</v>
      </c>
      <c r="F335" s="169">
        <v>17</v>
      </c>
    </row>
    <row r="336" spans="1:6" x14ac:dyDescent="0.25">
      <c r="A336" s="165" t="s">
        <v>143</v>
      </c>
      <c r="B336" s="166" t="s">
        <v>385</v>
      </c>
      <c r="C336" s="167" t="s">
        <v>144</v>
      </c>
      <c r="D336" s="168">
        <v>0</v>
      </c>
      <c r="E336" s="169">
        <v>75.900000000000006</v>
      </c>
      <c r="F336" s="169">
        <v>75.900000000000006</v>
      </c>
    </row>
    <row r="337" spans="1:6" x14ac:dyDescent="0.25">
      <c r="A337" s="165" t="s">
        <v>294</v>
      </c>
      <c r="B337" s="166" t="s">
        <v>385</v>
      </c>
      <c r="C337" s="167" t="s">
        <v>144</v>
      </c>
      <c r="D337" s="168">
        <v>113</v>
      </c>
      <c r="E337" s="169">
        <v>75.900000000000006</v>
      </c>
      <c r="F337" s="169">
        <v>75.900000000000006</v>
      </c>
    </row>
    <row r="338" spans="1:6" ht="31.5" x14ac:dyDescent="0.25">
      <c r="A338" s="165" t="s">
        <v>386</v>
      </c>
      <c r="B338" s="166" t="s">
        <v>387</v>
      </c>
      <c r="C338" s="167" t="s">
        <v>126</v>
      </c>
      <c r="D338" s="168">
        <v>0</v>
      </c>
      <c r="E338" s="169">
        <v>3.9</v>
      </c>
      <c r="F338" s="169">
        <v>3.9</v>
      </c>
    </row>
    <row r="339" spans="1:6" ht="31.5" x14ac:dyDescent="0.25">
      <c r="A339" s="165" t="s">
        <v>133</v>
      </c>
      <c r="B339" s="166" t="s">
        <v>387</v>
      </c>
      <c r="C339" s="167" t="s">
        <v>134</v>
      </c>
      <c r="D339" s="168">
        <v>0</v>
      </c>
      <c r="E339" s="169">
        <v>3.9</v>
      </c>
      <c r="F339" s="169">
        <v>3.9</v>
      </c>
    </row>
    <row r="340" spans="1:6" x14ac:dyDescent="0.25">
      <c r="A340" s="165" t="s">
        <v>388</v>
      </c>
      <c r="B340" s="166" t="s">
        <v>387</v>
      </c>
      <c r="C340" s="167" t="s">
        <v>134</v>
      </c>
      <c r="D340" s="168">
        <v>501</v>
      </c>
      <c r="E340" s="169">
        <v>3.9</v>
      </c>
      <c r="F340" s="169">
        <v>3.9</v>
      </c>
    </row>
    <row r="341" spans="1:6" ht="78.75" x14ac:dyDescent="0.25">
      <c r="A341" s="165" t="s">
        <v>389</v>
      </c>
      <c r="B341" s="166" t="s">
        <v>390</v>
      </c>
      <c r="C341" s="167" t="s">
        <v>126</v>
      </c>
      <c r="D341" s="168">
        <v>0</v>
      </c>
      <c r="E341" s="169">
        <v>37704.5</v>
      </c>
      <c r="F341" s="169">
        <v>37123</v>
      </c>
    </row>
    <row r="342" spans="1:6" ht="63" x14ac:dyDescent="0.25">
      <c r="A342" s="165" t="s">
        <v>391</v>
      </c>
      <c r="B342" s="166" t="s">
        <v>392</v>
      </c>
      <c r="C342" s="167" t="s">
        <v>126</v>
      </c>
      <c r="D342" s="168">
        <v>0</v>
      </c>
      <c r="E342" s="169">
        <v>34224.699999999997</v>
      </c>
      <c r="F342" s="169">
        <v>33723.1</v>
      </c>
    </row>
    <row r="343" spans="1:6" ht="31.5" x14ac:dyDescent="0.25">
      <c r="A343" s="165" t="s">
        <v>393</v>
      </c>
      <c r="B343" s="166" t="s">
        <v>394</v>
      </c>
      <c r="C343" s="167" t="s">
        <v>126</v>
      </c>
      <c r="D343" s="168">
        <v>0</v>
      </c>
      <c r="E343" s="169">
        <v>4725.6000000000004</v>
      </c>
      <c r="F343" s="169">
        <v>4744.8999999999996</v>
      </c>
    </row>
    <row r="344" spans="1:6" ht="31.5" x14ac:dyDescent="0.25">
      <c r="A344" s="165" t="s">
        <v>395</v>
      </c>
      <c r="B344" s="166" t="s">
        <v>394</v>
      </c>
      <c r="C344" s="167" t="s">
        <v>396</v>
      </c>
      <c r="D344" s="168">
        <v>0</v>
      </c>
      <c r="E344" s="169">
        <v>4725.6000000000004</v>
      </c>
      <c r="F344" s="169">
        <v>4744.8999999999996</v>
      </c>
    </row>
    <row r="345" spans="1:6" x14ac:dyDescent="0.25">
      <c r="A345" s="165" t="s">
        <v>294</v>
      </c>
      <c r="B345" s="166" t="s">
        <v>394</v>
      </c>
      <c r="C345" s="167" t="s">
        <v>396</v>
      </c>
      <c r="D345" s="168">
        <v>113</v>
      </c>
      <c r="E345" s="169">
        <v>4725.6000000000004</v>
      </c>
      <c r="F345" s="169">
        <v>4744.8999999999996</v>
      </c>
    </row>
    <row r="346" spans="1:6" ht="31.5" x14ac:dyDescent="0.25">
      <c r="A346" s="165" t="s">
        <v>397</v>
      </c>
      <c r="B346" s="166" t="s">
        <v>398</v>
      </c>
      <c r="C346" s="167" t="s">
        <v>126</v>
      </c>
      <c r="D346" s="168">
        <v>0</v>
      </c>
      <c r="E346" s="169">
        <v>115.2</v>
      </c>
      <c r="F346" s="169">
        <v>113.3</v>
      </c>
    </row>
    <row r="347" spans="1:6" ht="31.5" x14ac:dyDescent="0.25">
      <c r="A347" s="165" t="s">
        <v>395</v>
      </c>
      <c r="B347" s="166" t="s">
        <v>398</v>
      </c>
      <c r="C347" s="167" t="s">
        <v>396</v>
      </c>
      <c r="D347" s="168">
        <v>0</v>
      </c>
      <c r="E347" s="169">
        <v>115.2</v>
      </c>
      <c r="F347" s="169">
        <v>113.3</v>
      </c>
    </row>
    <row r="348" spans="1:6" x14ac:dyDescent="0.25">
      <c r="A348" s="165" t="s">
        <v>294</v>
      </c>
      <c r="B348" s="166" t="s">
        <v>398</v>
      </c>
      <c r="C348" s="167" t="s">
        <v>396</v>
      </c>
      <c r="D348" s="168">
        <v>113</v>
      </c>
      <c r="E348" s="169">
        <v>115.2</v>
      </c>
      <c r="F348" s="169">
        <v>113.3</v>
      </c>
    </row>
    <row r="349" spans="1:6" ht="173.25" x14ac:dyDescent="0.25">
      <c r="A349" s="165" t="s">
        <v>205</v>
      </c>
      <c r="B349" s="166" t="s">
        <v>399</v>
      </c>
      <c r="C349" s="167" t="s">
        <v>126</v>
      </c>
      <c r="D349" s="168">
        <v>0</v>
      </c>
      <c r="E349" s="169">
        <v>29383.9</v>
      </c>
      <c r="F349" s="169">
        <v>28864.9</v>
      </c>
    </row>
    <row r="350" spans="1:6" ht="31.5" x14ac:dyDescent="0.25">
      <c r="A350" s="165" t="s">
        <v>395</v>
      </c>
      <c r="B350" s="166" t="s">
        <v>399</v>
      </c>
      <c r="C350" s="167" t="s">
        <v>396</v>
      </c>
      <c r="D350" s="168">
        <v>0</v>
      </c>
      <c r="E350" s="169">
        <v>29383.9</v>
      </c>
      <c r="F350" s="169">
        <v>28864.9</v>
      </c>
    </row>
    <row r="351" spans="1:6" x14ac:dyDescent="0.25">
      <c r="A351" s="165" t="s">
        <v>294</v>
      </c>
      <c r="B351" s="166" t="s">
        <v>399</v>
      </c>
      <c r="C351" s="167" t="s">
        <v>396</v>
      </c>
      <c r="D351" s="168">
        <v>113</v>
      </c>
      <c r="E351" s="169">
        <v>29383.9</v>
      </c>
      <c r="F351" s="169">
        <v>28864.9</v>
      </c>
    </row>
    <row r="352" spans="1:6" ht="63" x14ac:dyDescent="0.25">
      <c r="A352" s="165" t="s">
        <v>400</v>
      </c>
      <c r="B352" s="166" t="s">
        <v>401</v>
      </c>
      <c r="C352" s="167" t="s">
        <v>126</v>
      </c>
      <c r="D352" s="168">
        <v>0</v>
      </c>
      <c r="E352" s="169">
        <v>3479.8</v>
      </c>
      <c r="F352" s="169">
        <v>3399.9</v>
      </c>
    </row>
    <row r="353" spans="1:6" ht="31.5" x14ac:dyDescent="0.25">
      <c r="A353" s="165" t="s">
        <v>402</v>
      </c>
      <c r="B353" s="166" t="s">
        <v>403</v>
      </c>
      <c r="C353" s="167" t="s">
        <v>126</v>
      </c>
      <c r="D353" s="168">
        <v>0</v>
      </c>
      <c r="E353" s="169">
        <v>3479.8</v>
      </c>
      <c r="F353" s="169">
        <v>3399.9</v>
      </c>
    </row>
    <row r="354" spans="1:6" x14ac:dyDescent="0.25">
      <c r="A354" s="165" t="s">
        <v>143</v>
      </c>
      <c r="B354" s="166" t="s">
        <v>403</v>
      </c>
      <c r="C354" s="167" t="s">
        <v>144</v>
      </c>
      <c r="D354" s="168">
        <v>0</v>
      </c>
      <c r="E354" s="169">
        <v>3479.8</v>
      </c>
      <c r="F354" s="169">
        <v>3399.9</v>
      </c>
    </row>
    <row r="355" spans="1:6" x14ac:dyDescent="0.25">
      <c r="A355" s="165" t="s">
        <v>404</v>
      </c>
      <c r="B355" s="166" t="s">
        <v>403</v>
      </c>
      <c r="C355" s="167" t="s">
        <v>144</v>
      </c>
      <c r="D355" s="168">
        <v>1202</v>
      </c>
      <c r="E355" s="169">
        <v>3479.8</v>
      </c>
      <c r="F355" s="169">
        <v>3399.9</v>
      </c>
    </row>
    <row r="356" spans="1:6" ht="63" x14ac:dyDescent="0.25">
      <c r="A356" s="165" t="s">
        <v>405</v>
      </c>
      <c r="B356" s="166" t="s">
        <v>406</v>
      </c>
      <c r="C356" s="167" t="s">
        <v>126</v>
      </c>
      <c r="D356" s="168">
        <v>0</v>
      </c>
      <c r="E356" s="169">
        <v>4930.5</v>
      </c>
      <c r="F356" s="169">
        <v>4862.3</v>
      </c>
    </row>
    <row r="357" spans="1:6" ht="31.5" x14ac:dyDescent="0.25">
      <c r="A357" s="165" t="s">
        <v>407</v>
      </c>
      <c r="B357" s="166" t="s">
        <v>408</v>
      </c>
      <c r="C357" s="167" t="s">
        <v>126</v>
      </c>
      <c r="D357" s="168">
        <v>0</v>
      </c>
      <c r="E357" s="169">
        <v>4930.5</v>
      </c>
      <c r="F357" s="169">
        <v>4862.3</v>
      </c>
    </row>
    <row r="358" spans="1:6" ht="31.5" x14ac:dyDescent="0.25">
      <c r="A358" s="165" t="s">
        <v>138</v>
      </c>
      <c r="B358" s="166" t="s">
        <v>409</v>
      </c>
      <c r="C358" s="167" t="s">
        <v>126</v>
      </c>
      <c r="D358" s="168">
        <v>0</v>
      </c>
      <c r="E358" s="169">
        <v>24</v>
      </c>
      <c r="F358" s="169">
        <v>22</v>
      </c>
    </row>
    <row r="359" spans="1:6" ht="31.5" x14ac:dyDescent="0.25">
      <c r="A359" s="165" t="s">
        <v>133</v>
      </c>
      <c r="B359" s="166" t="s">
        <v>409</v>
      </c>
      <c r="C359" s="167" t="s">
        <v>134</v>
      </c>
      <c r="D359" s="168">
        <v>0</v>
      </c>
      <c r="E359" s="169">
        <v>24</v>
      </c>
      <c r="F359" s="169">
        <v>22</v>
      </c>
    </row>
    <row r="360" spans="1:6" ht="31.5" x14ac:dyDescent="0.25">
      <c r="A360" s="165" t="s">
        <v>140</v>
      </c>
      <c r="B360" s="166" t="s">
        <v>409</v>
      </c>
      <c r="C360" s="167" t="s">
        <v>134</v>
      </c>
      <c r="D360" s="168">
        <v>705</v>
      </c>
      <c r="E360" s="169">
        <v>24</v>
      </c>
      <c r="F360" s="169">
        <v>22</v>
      </c>
    </row>
    <row r="361" spans="1:6" ht="31.5" x14ac:dyDescent="0.25">
      <c r="A361" s="165" t="s">
        <v>216</v>
      </c>
      <c r="B361" s="166" t="s">
        <v>410</v>
      </c>
      <c r="C361" s="167" t="s">
        <v>126</v>
      </c>
      <c r="D361" s="168">
        <v>0</v>
      </c>
      <c r="E361" s="169">
        <v>109.9</v>
      </c>
      <c r="F361" s="169">
        <v>137.69999999999999</v>
      </c>
    </row>
    <row r="362" spans="1:6" ht="78.75" x14ac:dyDescent="0.25">
      <c r="A362" s="165" t="s">
        <v>147</v>
      </c>
      <c r="B362" s="166" t="s">
        <v>410</v>
      </c>
      <c r="C362" s="167" t="s">
        <v>148</v>
      </c>
      <c r="D362" s="168">
        <v>0</v>
      </c>
      <c r="E362" s="169">
        <v>9.3000000000000007</v>
      </c>
      <c r="F362" s="169">
        <v>4.3</v>
      </c>
    </row>
    <row r="363" spans="1:6" x14ac:dyDescent="0.25">
      <c r="A363" s="165" t="s">
        <v>294</v>
      </c>
      <c r="B363" s="166" t="s">
        <v>410</v>
      </c>
      <c r="C363" s="167" t="s">
        <v>148</v>
      </c>
      <c r="D363" s="168">
        <v>113</v>
      </c>
      <c r="E363" s="169">
        <v>9.3000000000000007</v>
      </c>
      <c r="F363" s="169">
        <v>4.3</v>
      </c>
    </row>
    <row r="364" spans="1:6" ht="31.5" x14ac:dyDescent="0.25">
      <c r="A364" s="165" t="s">
        <v>133</v>
      </c>
      <c r="B364" s="166" t="s">
        <v>410</v>
      </c>
      <c r="C364" s="167" t="s">
        <v>134</v>
      </c>
      <c r="D364" s="168">
        <v>0</v>
      </c>
      <c r="E364" s="169">
        <v>100.6</v>
      </c>
      <c r="F364" s="169">
        <v>133.4</v>
      </c>
    </row>
    <row r="365" spans="1:6" x14ac:dyDescent="0.25">
      <c r="A365" s="165" t="s">
        <v>294</v>
      </c>
      <c r="B365" s="166" t="s">
        <v>410</v>
      </c>
      <c r="C365" s="167" t="s">
        <v>134</v>
      </c>
      <c r="D365" s="168">
        <v>113</v>
      </c>
      <c r="E365" s="169">
        <v>100.6</v>
      </c>
      <c r="F365" s="169">
        <v>133.4</v>
      </c>
    </row>
    <row r="366" spans="1:6" ht="173.25" x14ac:dyDescent="0.25">
      <c r="A366" s="165" t="s">
        <v>205</v>
      </c>
      <c r="B366" s="166" t="s">
        <v>411</v>
      </c>
      <c r="C366" s="167" t="s">
        <v>126</v>
      </c>
      <c r="D366" s="168">
        <v>0</v>
      </c>
      <c r="E366" s="169">
        <v>4796.6000000000004</v>
      </c>
      <c r="F366" s="169">
        <v>4702.6000000000004</v>
      </c>
    </row>
    <row r="367" spans="1:6" ht="78.75" x14ac:dyDescent="0.25">
      <c r="A367" s="165" t="s">
        <v>147</v>
      </c>
      <c r="B367" s="166" t="s">
        <v>411</v>
      </c>
      <c r="C367" s="167" t="s">
        <v>148</v>
      </c>
      <c r="D367" s="168">
        <v>0</v>
      </c>
      <c r="E367" s="169">
        <v>4796.6000000000004</v>
      </c>
      <c r="F367" s="169">
        <v>4702.6000000000004</v>
      </c>
    </row>
    <row r="368" spans="1:6" x14ac:dyDescent="0.25">
      <c r="A368" s="165" t="s">
        <v>294</v>
      </c>
      <c r="B368" s="166" t="s">
        <v>411</v>
      </c>
      <c r="C368" s="167" t="s">
        <v>148</v>
      </c>
      <c r="D368" s="168">
        <v>113</v>
      </c>
      <c r="E368" s="169">
        <v>4796.6000000000004</v>
      </c>
      <c r="F368" s="169">
        <v>4702.6000000000004</v>
      </c>
    </row>
    <row r="369" spans="1:6" s="164" customFormat="1" ht="47.25" x14ac:dyDescent="0.25">
      <c r="A369" s="159" t="s">
        <v>412</v>
      </c>
      <c r="B369" s="160" t="s">
        <v>413</v>
      </c>
      <c r="C369" s="161" t="s">
        <v>126</v>
      </c>
      <c r="D369" s="162">
        <v>0</v>
      </c>
      <c r="E369" s="163">
        <v>60443.6</v>
      </c>
      <c r="F369" s="163">
        <v>59934.1</v>
      </c>
    </row>
    <row r="370" spans="1:6" ht="31.5" x14ac:dyDescent="0.25">
      <c r="A370" s="165" t="s">
        <v>414</v>
      </c>
      <c r="B370" s="166" t="s">
        <v>415</v>
      </c>
      <c r="C370" s="167" t="s">
        <v>126</v>
      </c>
      <c r="D370" s="168">
        <v>0</v>
      </c>
      <c r="E370" s="169">
        <v>60433.599999999999</v>
      </c>
      <c r="F370" s="169">
        <v>59924.1</v>
      </c>
    </row>
    <row r="371" spans="1:6" ht="47.25" x14ac:dyDescent="0.25">
      <c r="A371" s="165" t="s">
        <v>416</v>
      </c>
      <c r="B371" s="166" t="s">
        <v>417</v>
      </c>
      <c r="C371" s="167" t="s">
        <v>126</v>
      </c>
      <c r="D371" s="168">
        <v>0</v>
      </c>
      <c r="E371" s="169">
        <v>97</v>
      </c>
      <c r="F371" s="169">
        <v>97</v>
      </c>
    </row>
    <row r="372" spans="1:6" ht="47.25" x14ac:dyDescent="0.25">
      <c r="A372" s="165" t="s">
        <v>418</v>
      </c>
      <c r="B372" s="166" t="s">
        <v>419</v>
      </c>
      <c r="C372" s="167" t="s">
        <v>126</v>
      </c>
      <c r="D372" s="168">
        <v>0</v>
      </c>
      <c r="E372" s="169">
        <v>10</v>
      </c>
      <c r="F372" s="169">
        <v>10</v>
      </c>
    </row>
    <row r="373" spans="1:6" ht="31.5" x14ac:dyDescent="0.25">
      <c r="A373" s="165" t="s">
        <v>133</v>
      </c>
      <c r="B373" s="166" t="s">
        <v>419</v>
      </c>
      <c r="C373" s="167" t="s">
        <v>134</v>
      </c>
      <c r="D373" s="168">
        <v>0</v>
      </c>
      <c r="E373" s="169">
        <v>10</v>
      </c>
      <c r="F373" s="169">
        <v>10</v>
      </c>
    </row>
    <row r="374" spans="1:6" ht="31.5" x14ac:dyDescent="0.25">
      <c r="A374" s="165" t="s">
        <v>140</v>
      </c>
      <c r="B374" s="166" t="s">
        <v>419</v>
      </c>
      <c r="C374" s="167" t="s">
        <v>134</v>
      </c>
      <c r="D374" s="168">
        <v>705</v>
      </c>
      <c r="E374" s="169">
        <v>10</v>
      </c>
      <c r="F374" s="169">
        <v>10</v>
      </c>
    </row>
    <row r="375" spans="1:6" ht="47.25" x14ac:dyDescent="0.25">
      <c r="A375" s="165" t="s">
        <v>420</v>
      </c>
      <c r="B375" s="166" t="s">
        <v>421</v>
      </c>
      <c r="C375" s="167" t="s">
        <v>126</v>
      </c>
      <c r="D375" s="168">
        <v>0</v>
      </c>
      <c r="E375" s="169">
        <v>80</v>
      </c>
      <c r="F375" s="169">
        <v>80</v>
      </c>
    </row>
    <row r="376" spans="1:6" ht="31.5" x14ac:dyDescent="0.25">
      <c r="A376" s="165" t="s">
        <v>133</v>
      </c>
      <c r="B376" s="166" t="s">
        <v>421</v>
      </c>
      <c r="C376" s="167" t="s">
        <v>134</v>
      </c>
      <c r="D376" s="168">
        <v>0</v>
      </c>
      <c r="E376" s="169">
        <v>80</v>
      </c>
      <c r="F376" s="169">
        <v>80</v>
      </c>
    </row>
    <row r="377" spans="1:6" ht="31.5" x14ac:dyDescent="0.25">
      <c r="A377" s="165" t="s">
        <v>140</v>
      </c>
      <c r="B377" s="166" t="s">
        <v>421</v>
      </c>
      <c r="C377" s="167" t="s">
        <v>134</v>
      </c>
      <c r="D377" s="168">
        <v>705</v>
      </c>
      <c r="E377" s="169">
        <v>80</v>
      </c>
      <c r="F377" s="169">
        <v>80</v>
      </c>
    </row>
    <row r="378" spans="1:6" ht="63" x14ac:dyDescent="0.25">
      <c r="A378" s="165" t="s">
        <v>422</v>
      </c>
      <c r="B378" s="166" t="s">
        <v>423</v>
      </c>
      <c r="C378" s="167" t="s">
        <v>126</v>
      </c>
      <c r="D378" s="168">
        <v>0</v>
      </c>
      <c r="E378" s="169">
        <v>7</v>
      </c>
      <c r="F378" s="169">
        <v>7</v>
      </c>
    </row>
    <row r="379" spans="1:6" ht="31.5" x14ac:dyDescent="0.25">
      <c r="A379" s="165" t="s">
        <v>133</v>
      </c>
      <c r="B379" s="166" t="s">
        <v>423</v>
      </c>
      <c r="C379" s="167" t="s">
        <v>134</v>
      </c>
      <c r="D379" s="168">
        <v>0</v>
      </c>
      <c r="E379" s="169">
        <v>7</v>
      </c>
      <c r="F379" s="169">
        <v>7</v>
      </c>
    </row>
    <row r="380" spans="1:6" ht="31.5" x14ac:dyDescent="0.25">
      <c r="A380" s="165" t="s">
        <v>140</v>
      </c>
      <c r="B380" s="166" t="s">
        <v>423</v>
      </c>
      <c r="C380" s="167" t="s">
        <v>134</v>
      </c>
      <c r="D380" s="168">
        <v>705</v>
      </c>
      <c r="E380" s="169">
        <v>7</v>
      </c>
      <c r="F380" s="169">
        <v>7</v>
      </c>
    </row>
    <row r="381" spans="1:6" ht="31.5" x14ac:dyDescent="0.25">
      <c r="A381" s="165" t="s">
        <v>424</v>
      </c>
      <c r="B381" s="166" t="s">
        <v>425</v>
      </c>
      <c r="C381" s="167" t="s">
        <v>126</v>
      </c>
      <c r="D381" s="168">
        <v>0</v>
      </c>
      <c r="E381" s="169">
        <v>7464.6</v>
      </c>
      <c r="F381" s="169">
        <v>7763.2</v>
      </c>
    </row>
    <row r="382" spans="1:6" ht="110.25" x14ac:dyDescent="0.25">
      <c r="A382" s="165" t="s">
        <v>426</v>
      </c>
      <c r="B382" s="166" t="s">
        <v>427</v>
      </c>
      <c r="C382" s="167" t="s">
        <v>126</v>
      </c>
      <c r="D382" s="168">
        <v>0</v>
      </c>
      <c r="E382" s="169">
        <v>7464.6</v>
      </c>
      <c r="F382" s="169">
        <v>7763.2</v>
      </c>
    </row>
    <row r="383" spans="1:6" x14ac:dyDescent="0.25">
      <c r="A383" s="165" t="s">
        <v>181</v>
      </c>
      <c r="B383" s="166" t="s">
        <v>427</v>
      </c>
      <c r="C383" s="167" t="s">
        <v>182</v>
      </c>
      <c r="D383" s="168">
        <v>0</v>
      </c>
      <c r="E383" s="169">
        <v>7464.6</v>
      </c>
      <c r="F383" s="169">
        <v>7763.2</v>
      </c>
    </row>
    <row r="384" spans="1:6" x14ac:dyDescent="0.25">
      <c r="A384" s="165" t="s">
        <v>428</v>
      </c>
      <c r="B384" s="166" t="s">
        <v>427</v>
      </c>
      <c r="C384" s="167" t="s">
        <v>182</v>
      </c>
      <c r="D384" s="168">
        <v>1001</v>
      </c>
      <c r="E384" s="169">
        <v>7464.6</v>
      </c>
      <c r="F384" s="169">
        <v>7763.2</v>
      </c>
    </row>
    <row r="385" spans="1:6" ht="47.25" x14ac:dyDescent="0.25">
      <c r="A385" s="165" t="s">
        <v>429</v>
      </c>
      <c r="B385" s="166" t="s">
        <v>430</v>
      </c>
      <c r="C385" s="167" t="s">
        <v>126</v>
      </c>
      <c r="D385" s="168">
        <v>0</v>
      </c>
      <c r="E385" s="169">
        <v>1309.9000000000001</v>
      </c>
      <c r="F385" s="169">
        <v>1392.7</v>
      </c>
    </row>
    <row r="386" spans="1:6" ht="78.75" x14ac:dyDescent="0.25">
      <c r="A386" s="165" t="s">
        <v>431</v>
      </c>
      <c r="B386" s="166" t="s">
        <v>432</v>
      </c>
      <c r="C386" s="167" t="s">
        <v>126</v>
      </c>
      <c r="D386" s="168">
        <v>0</v>
      </c>
      <c r="E386" s="169">
        <v>1306.9000000000001</v>
      </c>
      <c r="F386" s="169">
        <v>1389.7</v>
      </c>
    </row>
    <row r="387" spans="1:6" x14ac:dyDescent="0.25">
      <c r="A387" s="165" t="s">
        <v>181</v>
      </c>
      <c r="B387" s="166" t="s">
        <v>432</v>
      </c>
      <c r="C387" s="167" t="s">
        <v>182</v>
      </c>
      <c r="D387" s="168">
        <v>0</v>
      </c>
      <c r="E387" s="169">
        <v>1306.9000000000001</v>
      </c>
      <c r="F387" s="169">
        <v>1389.7</v>
      </c>
    </row>
    <row r="388" spans="1:6" x14ac:dyDescent="0.25">
      <c r="A388" s="165" t="s">
        <v>294</v>
      </c>
      <c r="B388" s="166" t="s">
        <v>432</v>
      </c>
      <c r="C388" s="167" t="s">
        <v>182</v>
      </c>
      <c r="D388" s="168">
        <v>113</v>
      </c>
      <c r="E388" s="169">
        <v>1306.9000000000001</v>
      </c>
      <c r="F388" s="169">
        <v>1389.7</v>
      </c>
    </row>
    <row r="389" spans="1:6" ht="31.5" x14ac:dyDescent="0.25">
      <c r="A389" s="165" t="s">
        <v>433</v>
      </c>
      <c r="B389" s="166" t="s">
        <v>434</v>
      </c>
      <c r="C389" s="167" t="s">
        <v>126</v>
      </c>
      <c r="D389" s="168">
        <v>0</v>
      </c>
      <c r="E389" s="169">
        <v>3</v>
      </c>
      <c r="F389" s="169">
        <v>3</v>
      </c>
    </row>
    <row r="390" spans="1:6" x14ac:dyDescent="0.25">
      <c r="A390" s="165" t="s">
        <v>181</v>
      </c>
      <c r="B390" s="166" t="s">
        <v>434</v>
      </c>
      <c r="C390" s="167" t="s">
        <v>182</v>
      </c>
      <c r="D390" s="168">
        <v>0</v>
      </c>
      <c r="E390" s="169">
        <v>3</v>
      </c>
      <c r="F390" s="169">
        <v>3</v>
      </c>
    </row>
    <row r="391" spans="1:6" x14ac:dyDescent="0.25">
      <c r="A391" s="165" t="s">
        <v>294</v>
      </c>
      <c r="B391" s="166" t="s">
        <v>434</v>
      </c>
      <c r="C391" s="167" t="s">
        <v>182</v>
      </c>
      <c r="D391" s="168">
        <v>113</v>
      </c>
      <c r="E391" s="169">
        <v>3</v>
      </c>
      <c r="F391" s="169">
        <v>3</v>
      </c>
    </row>
    <row r="392" spans="1:6" x14ac:dyDescent="0.25">
      <c r="A392" s="165" t="s">
        <v>435</v>
      </c>
      <c r="B392" s="166" t="s">
        <v>436</v>
      </c>
      <c r="C392" s="167" t="s">
        <v>126</v>
      </c>
      <c r="D392" s="168">
        <v>0</v>
      </c>
      <c r="E392" s="169">
        <v>83</v>
      </c>
      <c r="F392" s="169">
        <v>83</v>
      </c>
    </row>
    <row r="393" spans="1:6" ht="47.25" x14ac:dyDescent="0.25">
      <c r="A393" s="165" t="s">
        <v>437</v>
      </c>
      <c r="B393" s="166" t="s">
        <v>438</v>
      </c>
      <c r="C393" s="167" t="s">
        <v>126</v>
      </c>
      <c r="D393" s="168">
        <v>0</v>
      </c>
      <c r="E393" s="169">
        <v>83</v>
      </c>
      <c r="F393" s="169">
        <v>83</v>
      </c>
    </row>
    <row r="394" spans="1:6" x14ac:dyDescent="0.25">
      <c r="A394" s="165" t="s">
        <v>143</v>
      </c>
      <c r="B394" s="166" t="s">
        <v>438</v>
      </c>
      <c r="C394" s="167" t="s">
        <v>144</v>
      </c>
      <c r="D394" s="168">
        <v>0</v>
      </c>
      <c r="E394" s="169">
        <v>83</v>
      </c>
      <c r="F394" s="169">
        <v>83</v>
      </c>
    </row>
    <row r="395" spans="1:6" x14ac:dyDescent="0.25">
      <c r="A395" s="165" t="s">
        <v>294</v>
      </c>
      <c r="B395" s="166" t="s">
        <v>438</v>
      </c>
      <c r="C395" s="167" t="s">
        <v>144</v>
      </c>
      <c r="D395" s="168">
        <v>113</v>
      </c>
      <c r="E395" s="169">
        <v>83</v>
      </c>
      <c r="F395" s="169">
        <v>83</v>
      </c>
    </row>
    <row r="396" spans="1:6" ht="31.5" x14ac:dyDescent="0.25">
      <c r="A396" s="165" t="s">
        <v>439</v>
      </c>
      <c r="B396" s="166" t="s">
        <v>440</v>
      </c>
      <c r="C396" s="167" t="s">
        <v>126</v>
      </c>
      <c r="D396" s="168">
        <v>0</v>
      </c>
      <c r="E396" s="169">
        <v>43259.199999999997</v>
      </c>
      <c r="F396" s="169">
        <v>42446.5</v>
      </c>
    </row>
    <row r="397" spans="1:6" ht="31.5" x14ac:dyDescent="0.25">
      <c r="A397" s="165" t="s">
        <v>216</v>
      </c>
      <c r="B397" s="166" t="s">
        <v>441</v>
      </c>
      <c r="C397" s="167" t="s">
        <v>126</v>
      </c>
      <c r="D397" s="168">
        <v>0</v>
      </c>
      <c r="E397" s="169">
        <v>1993.5</v>
      </c>
      <c r="F397" s="169">
        <v>1993.3</v>
      </c>
    </row>
    <row r="398" spans="1:6" ht="78.75" x14ac:dyDescent="0.25">
      <c r="A398" s="165" t="s">
        <v>147</v>
      </c>
      <c r="B398" s="166" t="s">
        <v>441</v>
      </c>
      <c r="C398" s="167" t="s">
        <v>148</v>
      </c>
      <c r="D398" s="168">
        <v>0</v>
      </c>
      <c r="E398" s="169">
        <v>4.8</v>
      </c>
      <c r="F398" s="169">
        <v>4.9000000000000004</v>
      </c>
    </row>
    <row r="399" spans="1:6" ht="63" x14ac:dyDescent="0.25">
      <c r="A399" s="165" t="s">
        <v>319</v>
      </c>
      <c r="B399" s="166" t="s">
        <v>441</v>
      </c>
      <c r="C399" s="167" t="s">
        <v>148</v>
      </c>
      <c r="D399" s="168">
        <v>104</v>
      </c>
      <c r="E399" s="169">
        <v>4.8</v>
      </c>
      <c r="F399" s="169">
        <v>4.9000000000000004</v>
      </c>
    </row>
    <row r="400" spans="1:6" ht="31.5" x14ac:dyDescent="0.25">
      <c r="A400" s="165" t="s">
        <v>133</v>
      </c>
      <c r="B400" s="166" t="s">
        <v>441</v>
      </c>
      <c r="C400" s="167" t="s">
        <v>134</v>
      </c>
      <c r="D400" s="168">
        <v>0</v>
      </c>
      <c r="E400" s="169">
        <v>1980</v>
      </c>
      <c r="F400" s="169">
        <v>1979.7</v>
      </c>
    </row>
    <row r="401" spans="1:6" ht="63" x14ac:dyDescent="0.25">
      <c r="A401" s="165" t="s">
        <v>319</v>
      </c>
      <c r="B401" s="166" t="s">
        <v>441</v>
      </c>
      <c r="C401" s="167" t="s">
        <v>134</v>
      </c>
      <c r="D401" s="168">
        <v>104</v>
      </c>
      <c r="E401" s="169">
        <v>1980</v>
      </c>
      <c r="F401" s="169">
        <v>1979.7</v>
      </c>
    </row>
    <row r="402" spans="1:6" x14ac:dyDescent="0.25">
      <c r="A402" s="165" t="s">
        <v>143</v>
      </c>
      <c r="B402" s="166" t="s">
        <v>441</v>
      </c>
      <c r="C402" s="167" t="s">
        <v>144</v>
      </c>
      <c r="D402" s="168">
        <v>0</v>
      </c>
      <c r="E402" s="169">
        <v>8.6999999999999993</v>
      </c>
      <c r="F402" s="169">
        <v>8.6999999999999993</v>
      </c>
    </row>
    <row r="403" spans="1:6" ht="63" x14ac:dyDescent="0.25">
      <c r="A403" s="165" t="s">
        <v>319</v>
      </c>
      <c r="B403" s="166" t="s">
        <v>441</v>
      </c>
      <c r="C403" s="167" t="s">
        <v>144</v>
      </c>
      <c r="D403" s="168">
        <v>104</v>
      </c>
      <c r="E403" s="169">
        <v>8.6999999999999993</v>
      </c>
      <c r="F403" s="169">
        <v>8.6999999999999993</v>
      </c>
    </row>
    <row r="404" spans="1:6" ht="173.25" x14ac:dyDescent="0.25">
      <c r="A404" s="165" t="s">
        <v>205</v>
      </c>
      <c r="B404" s="166" t="s">
        <v>442</v>
      </c>
      <c r="C404" s="167" t="s">
        <v>126</v>
      </c>
      <c r="D404" s="168">
        <v>0</v>
      </c>
      <c r="E404" s="169">
        <v>41265.699999999997</v>
      </c>
      <c r="F404" s="169">
        <v>40453.199999999997</v>
      </c>
    </row>
    <row r="405" spans="1:6" ht="78.75" x14ac:dyDescent="0.25">
      <c r="A405" s="165" t="s">
        <v>147</v>
      </c>
      <c r="B405" s="166" t="s">
        <v>442</v>
      </c>
      <c r="C405" s="167" t="s">
        <v>148</v>
      </c>
      <c r="D405" s="168">
        <v>0</v>
      </c>
      <c r="E405" s="169">
        <v>41265.699999999997</v>
      </c>
      <c r="F405" s="169">
        <v>40453.199999999997</v>
      </c>
    </row>
    <row r="406" spans="1:6" ht="63" x14ac:dyDescent="0.25">
      <c r="A406" s="165" t="s">
        <v>319</v>
      </c>
      <c r="B406" s="166" t="s">
        <v>442</v>
      </c>
      <c r="C406" s="167" t="s">
        <v>148</v>
      </c>
      <c r="D406" s="168">
        <v>104</v>
      </c>
      <c r="E406" s="169">
        <v>41265.699999999997</v>
      </c>
      <c r="F406" s="169">
        <v>40453.199999999997</v>
      </c>
    </row>
    <row r="407" spans="1:6" ht="31.5" x14ac:dyDescent="0.25">
      <c r="A407" s="165" t="s">
        <v>443</v>
      </c>
      <c r="B407" s="166" t="s">
        <v>444</v>
      </c>
      <c r="C407" s="167" t="s">
        <v>126</v>
      </c>
      <c r="D407" s="168">
        <v>0</v>
      </c>
      <c r="E407" s="169">
        <v>3362.5</v>
      </c>
      <c r="F407" s="169">
        <v>3284.7</v>
      </c>
    </row>
    <row r="408" spans="1:6" ht="173.25" x14ac:dyDescent="0.25">
      <c r="A408" s="165" t="s">
        <v>205</v>
      </c>
      <c r="B408" s="166" t="s">
        <v>445</v>
      </c>
      <c r="C408" s="167" t="s">
        <v>126</v>
      </c>
      <c r="D408" s="168">
        <v>0</v>
      </c>
      <c r="E408" s="169">
        <v>3362.5</v>
      </c>
      <c r="F408" s="169">
        <v>3284.7</v>
      </c>
    </row>
    <row r="409" spans="1:6" ht="78.75" x14ac:dyDescent="0.25">
      <c r="A409" s="165" t="s">
        <v>147</v>
      </c>
      <c r="B409" s="166" t="s">
        <v>445</v>
      </c>
      <c r="C409" s="167" t="s">
        <v>148</v>
      </c>
      <c r="D409" s="168">
        <v>0</v>
      </c>
      <c r="E409" s="169">
        <v>3362.5</v>
      </c>
      <c r="F409" s="169">
        <v>3284.7</v>
      </c>
    </row>
    <row r="410" spans="1:6" ht="47.25" x14ac:dyDescent="0.25">
      <c r="A410" s="165" t="s">
        <v>446</v>
      </c>
      <c r="B410" s="166" t="s">
        <v>445</v>
      </c>
      <c r="C410" s="167" t="s">
        <v>148</v>
      </c>
      <c r="D410" s="168">
        <v>102</v>
      </c>
      <c r="E410" s="169">
        <v>3362.5</v>
      </c>
      <c r="F410" s="169">
        <v>3284.7</v>
      </c>
    </row>
    <row r="411" spans="1:6" ht="31.5" x14ac:dyDescent="0.25">
      <c r="A411" s="165" t="s">
        <v>447</v>
      </c>
      <c r="B411" s="166" t="s">
        <v>448</v>
      </c>
      <c r="C411" s="167" t="s">
        <v>126</v>
      </c>
      <c r="D411" s="168">
        <v>0</v>
      </c>
      <c r="E411" s="169">
        <v>4857.3999999999996</v>
      </c>
      <c r="F411" s="169">
        <v>4857</v>
      </c>
    </row>
    <row r="412" spans="1:6" ht="63" x14ac:dyDescent="0.25">
      <c r="A412" s="165" t="s">
        <v>449</v>
      </c>
      <c r="B412" s="166" t="s">
        <v>450</v>
      </c>
      <c r="C412" s="167" t="s">
        <v>126</v>
      </c>
      <c r="D412" s="168">
        <v>0</v>
      </c>
      <c r="E412" s="169">
        <v>3.8</v>
      </c>
      <c r="F412" s="169">
        <v>3.4</v>
      </c>
    </row>
    <row r="413" spans="1:6" ht="31.5" x14ac:dyDescent="0.25">
      <c r="A413" s="165" t="s">
        <v>133</v>
      </c>
      <c r="B413" s="166" t="s">
        <v>450</v>
      </c>
      <c r="C413" s="167" t="s">
        <v>134</v>
      </c>
      <c r="D413" s="168">
        <v>0</v>
      </c>
      <c r="E413" s="169">
        <v>3.8</v>
      </c>
      <c r="F413" s="169">
        <v>3.4</v>
      </c>
    </row>
    <row r="414" spans="1:6" x14ac:dyDescent="0.25">
      <c r="A414" s="165" t="s">
        <v>451</v>
      </c>
      <c r="B414" s="166" t="s">
        <v>450</v>
      </c>
      <c r="C414" s="167" t="s">
        <v>134</v>
      </c>
      <c r="D414" s="168">
        <v>105</v>
      </c>
      <c r="E414" s="169">
        <v>3.8</v>
      </c>
      <c r="F414" s="169">
        <v>3.4</v>
      </c>
    </row>
    <row r="415" spans="1:6" ht="78.75" x14ac:dyDescent="0.25">
      <c r="A415" s="165" t="s">
        <v>452</v>
      </c>
      <c r="B415" s="166" t="s">
        <v>453</v>
      </c>
      <c r="C415" s="167" t="s">
        <v>126</v>
      </c>
      <c r="D415" s="168">
        <v>0</v>
      </c>
      <c r="E415" s="169">
        <v>1654.4</v>
      </c>
      <c r="F415" s="169">
        <v>1654.4</v>
      </c>
    </row>
    <row r="416" spans="1:6" ht="78.75" x14ac:dyDescent="0.25">
      <c r="A416" s="165" t="s">
        <v>147</v>
      </c>
      <c r="B416" s="166" t="s">
        <v>453</v>
      </c>
      <c r="C416" s="167" t="s">
        <v>148</v>
      </c>
      <c r="D416" s="168">
        <v>0</v>
      </c>
      <c r="E416" s="169">
        <v>1505.6</v>
      </c>
      <c r="F416" s="169">
        <v>1505.6</v>
      </c>
    </row>
    <row r="417" spans="1:6" ht="63" x14ac:dyDescent="0.25">
      <c r="A417" s="165" t="s">
        <v>319</v>
      </c>
      <c r="B417" s="166" t="s">
        <v>453</v>
      </c>
      <c r="C417" s="167" t="s">
        <v>148</v>
      </c>
      <c r="D417" s="168">
        <v>104</v>
      </c>
      <c r="E417" s="169">
        <v>1505.6</v>
      </c>
      <c r="F417" s="169">
        <v>1505.6</v>
      </c>
    </row>
    <row r="418" spans="1:6" ht="31.5" x14ac:dyDescent="0.25">
      <c r="A418" s="165" t="s">
        <v>133</v>
      </c>
      <c r="B418" s="166" t="s">
        <v>453</v>
      </c>
      <c r="C418" s="167" t="s">
        <v>134</v>
      </c>
      <c r="D418" s="168">
        <v>0</v>
      </c>
      <c r="E418" s="169">
        <v>148.80000000000001</v>
      </c>
      <c r="F418" s="169">
        <v>148.80000000000001</v>
      </c>
    </row>
    <row r="419" spans="1:6" ht="63" x14ac:dyDescent="0.25">
      <c r="A419" s="165" t="s">
        <v>319</v>
      </c>
      <c r="B419" s="166" t="s">
        <v>453</v>
      </c>
      <c r="C419" s="167" t="s">
        <v>134</v>
      </c>
      <c r="D419" s="168">
        <v>104</v>
      </c>
      <c r="E419" s="169">
        <v>148.80000000000001</v>
      </c>
      <c r="F419" s="169">
        <v>148.80000000000001</v>
      </c>
    </row>
    <row r="420" spans="1:6" ht="63" x14ac:dyDescent="0.25">
      <c r="A420" s="165" t="s">
        <v>454</v>
      </c>
      <c r="B420" s="166" t="s">
        <v>455</v>
      </c>
      <c r="C420" s="167" t="s">
        <v>126</v>
      </c>
      <c r="D420" s="168">
        <v>0</v>
      </c>
      <c r="E420" s="169">
        <v>1556.6</v>
      </c>
      <c r="F420" s="169">
        <v>1556.6</v>
      </c>
    </row>
    <row r="421" spans="1:6" ht="78.75" x14ac:dyDescent="0.25">
      <c r="A421" s="165" t="s">
        <v>147</v>
      </c>
      <c r="B421" s="166" t="s">
        <v>455</v>
      </c>
      <c r="C421" s="167" t="s">
        <v>148</v>
      </c>
      <c r="D421" s="168">
        <v>0</v>
      </c>
      <c r="E421" s="169">
        <v>1361.7</v>
      </c>
      <c r="F421" s="169">
        <v>1361.7</v>
      </c>
    </row>
    <row r="422" spans="1:6" ht="63" x14ac:dyDescent="0.25">
      <c r="A422" s="165" t="s">
        <v>319</v>
      </c>
      <c r="B422" s="166" t="s">
        <v>455</v>
      </c>
      <c r="C422" s="167" t="s">
        <v>148</v>
      </c>
      <c r="D422" s="168">
        <v>104</v>
      </c>
      <c r="E422" s="169">
        <v>1361.7</v>
      </c>
      <c r="F422" s="169">
        <v>1361.7</v>
      </c>
    </row>
    <row r="423" spans="1:6" ht="31.5" x14ac:dyDescent="0.25">
      <c r="A423" s="165" t="s">
        <v>133</v>
      </c>
      <c r="B423" s="166" t="s">
        <v>455</v>
      </c>
      <c r="C423" s="167" t="s">
        <v>134</v>
      </c>
      <c r="D423" s="168">
        <v>0</v>
      </c>
      <c r="E423" s="169">
        <v>194.9</v>
      </c>
      <c r="F423" s="169">
        <v>194.9</v>
      </c>
    </row>
    <row r="424" spans="1:6" ht="63" x14ac:dyDescent="0.25">
      <c r="A424" s="165" t="s">
        <v>319</v>
      </c>
      <c r="B424" s="166" t="s">
        <v>455</v>
      </c>
      <c r="C424" s="167" t="s">
        <v>134</v>
      </c>
      <c r="D424" s="168">
        <v>104</v>
      </c>
      <c r="E424" s="169">
        <v>194.9</v>
      </c>
      <c r="F424" s="169">
        <v>194.9</v>
      </c>
    </row>
    <row r="425" spans="1:6" ht="31.5" x14ac:dyDescent="0.25">
      <c r="A425" s="165" t="s">
        <v>456</v>
      </c>
      <c r="B425" s="166" t="s">
        <v>457</v>
      </c>
      <c r="C425" s="167" t="s">
        <v>126</v>
      </c>
      <c r="D425" s="168">
        <v>0</v>
      </c>
      <c r="E425" s="169">
        <v>821.3</v>
      </c>
      <c r="F425" s="169">
        <v>821.3</v>
      </c>
    </row>
    <row r="426" spans="1:6" ht="78.75" x14ac:dyDescent="0.25">
      <c r="A426" s="165" t="s">
        <v>147</v>
      </c>
      <c r="B426" s="166" t="s">
        <v>457</v>
      </c>
      <c r="C426" s="167" t="s">
        <v>148</v>
      </c>
      <c r="D426" s="168">
        <v>0</v>
      </c>
      <c r="E426" s="169">
        <v>757.9</v>
      </c>
      <c r="F426" s="169">
        <v>757.9</v>
      </c>
    </row>
    <row r="427" spans="1:6" ht="63" x14ac:dyDescent="0.25">
      <c r="A427" s="165" t="s">
        <v>319</v>
      </c>
      <c r="B427" s="166" t="s">
        <v>457</v>
      </c>
      <c r="C427" s="167" t="s">
        <v>148</v>
      </c>
      <c r="D427" s="168">
        <v>104</v>
      </c>
      <c r="E427" s="169">
        <v>757.9</v>
      </c>
      <c r="F427" s="169">
        <v>757.9</v>
      </c>
    </row>
    <row r="428" spans="1:6" ht="31.5" x14ac:dyDescent="0.25">
      <c r="A428" s="165" t="s">
        <v>133</v>
      </c>
      <c r="B428" s="166" t="s">
        <v>457</v>
      </c>
      <c r="C428" s="167" t="s">
        <v>134</v>
      </c>
      <c r="D428" s="168">
        <v>0</v>
      </c>
      <c r="E428" s="169">
        <v>63.4</v>
      </c>
      <c r="F428" s="169">
        <v>63.4</v>
      </c>
    </row>
    <row r="429" spans="1:6" ht="63" x14ac:dyDescent="0.25">
      <c r="A429" s="165" t="s">
        <v>319</v>
      </c>
      <c r="B429" s="166" t="s">
        <v>457</v>
      </c>
      <c r="C429" s="167" t="s">
        <v>134</v>
      </c>
      <c r="D429" s="168">
        <v>104</v>
      </c>
      <c r="E429" s="169">
        <v>63.4</v>
      </c>
      <c r="F429" s="169">
        <v>63.4</v>
      </c>
    </row>
    <row r="430" spans="1:6" ht="63" x14ac:dyDescent="0.25">
      <c r="A430" s="165" t="s">
        <v>458</v>
      </c>
      <c r="B430" s="166" t="s">
        <v>459</v>
      </c>
      <c r="C430" s="167" t="s">
        <v>126</v>
      </c>
      <c r="D430" s="168">
        <v>0</v>
      </c>
      <c r="E430" s="169">
        <v>820.6</v>
      </c>
      <c r="F430" s="169">
        <v>820.6</v>
      </c>
    </row>
    <row r="431" spans="1:6" ht="78.75" x14ac:dyDescent="0.25">
      <c r="A431" s="165" t="s">
        <v>147</v>
      </c>
      <c r="B431" s="166" t="s">
        <v>459</v>
      </c>
      <c r="C431" s="167" t="s">
        <v>148</v>
      </c>
      <c r="D431" s="168">
        <v>0</v>
      </c>
      <c r="E431" s="169">
        <v>751.5</v>
      </c>
      <c r="F431" s="169">
        <v>751.5</v>
      </c>
    </row>
    <row r="432" spans="1:6" ht="63" x14ac:dyDescent="0.25">
      <c r="A432" s="165" t="s">
        <v>319</v>
      </c>
      <c r="B432" s="166" t="s">
        <v>459</v>
      </c>
      <c r="C432" s="167" t="s">
        <v>148</v>
      </c>
      <c r="D432" s="168">
        <v>104</v>
      </c>
      <c r="E432" s="169">
        <v>751.5</v>
      </c>
      <c r="F432" s="169">
        <v>751.5</v>
      </c>
    </row>
    <row r="433" spans="1:6" ht="31.5" x14ac:dyDescent="0.25">
      <c r="A433" s="165" t="s">
        <v>133</v>
      </c>
      <c r="B433" s="166" t="s">
        <v>459</v>
      </c>
      <c r="C433" s="167" t="s">
        <v>134</v>
      </c>
      <c r="D433" s="168">
        <v>0</v>
      </c>
      <c r="E433" s="169">
        <v>69.099999999999994</v>
      </c>
      <c r="F433" s="169">
        <v>69.099999999999994</v>
      </c>
    </row>
    <row r="434" spans="1:6" ht="63" x14ac:dyDescent="0.25">
      <c r="A434" s="165" t="s">
        <v>319</v>
      </c>
      <c r="B434" s="166" t="s">
        <v>459</v>
      </c>
      <c r="C434" s="167" t="s">
        <v>134</v>
      </c>
      <c r="D434" s="168">
        <v>104</v>
      </c>
      <c r="E434" s="169">
        <v>69.099999999999994</v>
      </c>
      <c r="F434" s="169">
        <v>69.099999999999994</v>
      </c>
    </row>
    <row r="435" spans="1:6" ht="110.25" x14ac:dyDescent="0.25">
      <c r="A435" s="165" t="s">
        <v>460</v>
      </c>
      <c r="B435" s="166" t="s">
        <v>461</v>
      </c>
      <c r="C435" s="167" t="s">
        <v>126</v>
      </c>
      <c r="D435" s="168">
        <v>0</v>
      </c>
      <c r="E435" s="169">
        <v>0.7</v>
      </c>
      <c r="F435" s="169">
        <v>0.7</v>
      </c>
    </row>
    <row r="436" spans="1:6" ht="31.5" x14ac:dyDescent="0.25">
      <c r="A436" s="165" t="s">
        <v>133</v>
      </c>
      <c r="B436" s="166" t="s">
        <v>461</v>
      </c>
      <c r="C436" s="167" t="s">
        <v>134</v>
      </c>
      <c r="D436" s="168">
        <v>0</v>
      </c>
      <c r="E436" s="169">
        <v>0.7</v>
      </c>
      <c r="F436" s="169">
        <v>0.7</v>
      </c>
    </row>
    <row r="437" spans="1:6" ht="63" x14ac:dyDescent="0.25">
      <c r="A437" s="165" t="s">
        <v>319</v>
      </c>
      <c r="B437" s="166" t="s">
        <v>461</v>
      </c>
      <c r="C437" s="167" t="s">
        <v>134</v>
      </c>
      <c r="D437" s="168">
        <v>104</v>
      </c>
      <c r="E437" s="169">
        <v>0.7</v>
      </c>
      <c r="F437" s="169">
        <v>0.7</v>
      </c>
    </row>
    <row r="438" spans="1:6" x14ac:dyDescent="0.25">
      <c r="A438" s="165" t="s">
        <v>462</v>
      </c>
      <c r="B438" s="166" t="s">
        <v>463</v>
      </c>
      <c r="C438" s="167" t="s">
        <v>126</v>
      </c>
      <c r="D438" s="168">
        <v>0</v>
      </c>
      <c r="E438" s="169">
        <v>10</v>
      </c>
      <c r="F438" s="169">
        <v>10</v>
      </c>
    </row>
    <row r="439" spans="1:6" ht="47.25" x14ac:dyDescent="0.25">
      <c r="A439" s="165" t="s">
        <v>464</v>
      </c>
      <c r="B439" s="166" t="s">
        <v>465</v>
      </c>
      <c r="C439" s="167" t="s">
        <v>126</v>
      </c>
      <c r="D439" s="168">
        <v>0</v>
      </c>
      <c r="E439" s="169">
        <v>10</v>
      </c>
      <c r="F439" s="169">
        <v>10</v>
      </c>
    </row>
    <row r="440" spans="1:6" x14ac:dyDescent="0.25">
      <c r="A440" s="165" t="s">
        <v>466</v>
      </c>
      <c r="B440" s="166" t="s">
        <v>467</v>
      </c>
      <c r="C440" s="167" t="s">
        <v>126</v>
      </c>
      <c r="D440" s="168">
        <v>0</v>
      </c>
      <c r="E440" s="169">
        <v>10</v>
      </c>
      <c r="F440" s="169">
        <v>10</v>
      </c>
    </row>
    <row r="441" spans="1:6" ht="31.5" x14ac:dyDescent="0.25">
      <c r="A441" s="165" t="s">
        <v>133</v>
      </c>
      <c r="B441" s="166" t="s">
        <v>467</v>
      </c>
      <c r="C441" s="167" t="s">
        <v>134</v>
      </c>
      <c r="D441" s="168">
        <v>0</v>
      </c>
      <c r="E441" s="169">
        <v>10</v>
      </c>
      <c r="F441" s="169">
        <v>10</v>
      </c>
    </row>
    <row r="442" spans="1:6" x14ac:dyDescent="0.25">
      <c r="A442" s="165" t="s">
        <v>294</v>
      </c>
      <c r="B442" s="166" t="s">
        <v>467</v>
      </c>
      <c r="C442" s="167" t="s">
        <v>134</v>
      </c>
      <c r="D442" s="168">
        <v>113</v>
      </c>
      <c r="E442" s="169">
        <v>10</v>
      </c>
      <c r="F442" s="169">
        <v>10</v>
      </c>
    </row>
    <row r="443" spans="1:6" s="164" customFormat="1" ht="47.25" x14ac:dyDescent="0.25">
      <c r="A443" s="159" t="s">
        <v>468</v>
      </c>
      <c r="B443" s="160" t="s">
        <v>469</v>
      </c>
      <c r="C443" s="161" t="s">
        <v>126</v>
      </c>
      <c r="D443" s="162">
        <v>0</v>
      </c>
      <c r="E443" s="163">
        <v>6635</v>
      </c>
      <c r="F443" s="163">
        <v>6561.7</v>
      </c>
    </row>
    <row r="444" spans="1:6" ht="47.25" x14ac:dyDescent="0.25">
      <c r="A444" s="165" t="s">
        <v>470</v>
      </c>
      <c r="B444" s="166" t="s">
        <v>471</v>
      </c>
      <c r="C444" s="167" t="s">
        <v>126</v>
      </c>
      <c r="D444" s="168">
        <v>0</v>
      </c>
      <c r="E444" s="169">
        <v>445.2</v>
      </c>
      <c r="F444" s="169">
        <v>477.9</v>
      </c>
    </row>
    <row r="445" spans="1:6" ht="47.25" x14ac:dyDescent="0.25">
      <c r="A445" s="165" t="s">
        <v>472</v>
      </c>
      <c r="B445" s="166" t="s">
        <v>473</v>
      </c>
      <c r="C445" s="167" t="s">
        <v>126</v>
      </c>
      <c r="D445" s="168">
        <v>0</v>
      </c>
      <c r="E445" s="169">
        <v>445.2</v>
      </c>
      <c r="F445" s="169">
        <v>477.9</v>
      </c>
    </row>
    <row r="446" spans="1:6" ht="47.25" x14ac:dyDescent="0.25">
      <c r="A446" s="165" t="s">
        <v>474</v>
      </c>
      <c r="B446" s="166" t="s">
        <v>475</v>
      </c>
      <c r="C446" s="167" t="s">
        <v>126</v>
      </c>
      <c r="D446" s="168">
        <v>0</v>
      </c>
      <c r="E446" s="169">
        <v>37.299999999999997</v>
      </c>
      <c r="F446" s="169">
        <v>37.4</v>
      </c>
    </row>
    <row r="447" spans="1:6" ht="31.5" x14ac:dyDescent="0.25">
      <c r="A447" s="165" t="s">
        <v>133</v>
      </c>
      <c r="B447" s="166" t="s">
        <v>475</v>
      </c>
      <c r="C447" s="167" t="s">
        <v>134</v>
      </c>
      <c r="D447" s="168">
        <v>0</v>
      </c>
      <c r="E447" s="169">
        <v>37.299999999999997</v>
      </c>
      <c r="F447" s="169">
        <v>37.4</v>
      </c>
    </row>
    <row r="448" spans="1:6" x14ac:dyDescent="0.25">
      <c r="A448" s="165" t="s">
        <v>218</v>
      </c>
      <c r="B448" s="166" t="s">
        <v>475</v>
      </c>
      <c r="C448" s="167" t="s">
        <v>134</v>
      </c>
      <c r="D448" s="168">
        <v>709</v>
      </c>
      <c r="E448" s="169">
        <v>37.299999999999997</v>
      </c>
      <c r="F448" s="169">
        <v>37.4</v>
      </c>
    </row>
    <row r="449" spans="1:6" x14ac:dyDescent="0.25">
      <c r="A449" s="165" t="s">
        <v>476</v>
      </c>
      <c r="B449" s="166" t="s">
        <v>477</v>
      </c>
      <c r="C449" s="167" t="s">
        <v>126</v>
      </c>
      <c r="D449" s="168">
        <v>0</v>
      </c>
      <c r="E449" s="169">
        <v>407.9</v>
      </c>
      <c r="F449" s="169">
        <v>440.5</v>
      </c>
    </row>
    <row r="450" spans="1:6" ht="31.5" x14ac:dyDescent="0.25">
      <c r="A450" s="165" t="s">
        <v>133</v>
      </c>
      <c r="B450" s="166" t="s">
        <v>477</v>
      </c>
      <c r="C450" s="167" t="s">
        <v>134</v>
      </c>
      <c r="D450" s="168">
        <v>0</v>
      </c>
      <c r="E450" s="169">
        <v>407.9</v>
      </c>
      <c r="F450" s="169">
        <v>440.5</v>
      </c>
    </row>
    <row r="451" spans="1:6" x14ac:dyDescent="0.25">
      <c r="A451" s="165" t="s">
        <v>478</v>
      </c>
      <c r="B451" s="166" t="s">
        <v>477</v>
      </c>
      <c r="C451" s="167" t="s">
        <v>134</v>
      </c>
      <c r="D451" s="168">
        <v>409</v>
      </c>
      <c r="E451" s="169">
        <v>407.9</v>
      </c>
      <c r="F451" s="169">
        <v>440.5</v>
      </c>
    </row>
    <row r="452" spans="1:6" ht="31.5" x14ac:dyDescent="0.25">
      <c r="A452" s="165" t="s">
        <v>479</v>
      </c>
      <c r="B452" s="166" t="s">
        <v>480</v>
      </c>
      <c r="C452" s="167" t="s">
        <v>126</v>
      </c>
      <c r="D452" s="168">
        <v>0</v>
      </c>
      <c r="E452" s="169">
        <v>33.5</v>
      </c>
      <c r="F452" s="169">
        <v>33.5</v>
      </c>
    </row>
    <row r="453" spans="1:6" ht="63" x14ac:dyDescent="0.25">
      <c r="A453" s="165" t="s">
        <v>481</v>
      </c>
      <c r="B453" s="166" t="s">
        <v>482</v>
      </c>
      <c r="C453" s="167" t="s">
        <v>126</v>
      </c>
      <c r="D453" s="168">
        <v>0</v>
      </c>
      <c r="E453" s="169">
        <v>33.5</v>
      </c>
      <c r="F453" s="169">
        <v>33.5</v>
      </c>
    </row>
    <row r="454" spans="1:6" ht="31.5" x14ac:dyDescent="0.25">
      <c r="A454" s="165" t="s">
        <v>483</v>
      </c>
      <c r="B454" s="166" t="s">
        <v>484</v>
      </c>
      <c r="C454" s="167" t="s">
        <v>126</v>
      </c>
      <c r="D454" s="168">
        <v>0</v>
      </c>
      <c r="E454" s="169">
        <v>30.5</v>
      </c>
      <c r="F454" s="169">
        <v>30.5</v>
      </c>
    </row>
    <row r="455" spans="1:6" ht="31.5" x14ac:dyDescent="0.25">
      <c r="A455" s="165" t="s">
        <v>133</v>
      </c>
      <c r="B455" s="166" t="s">
        <v>484</v>
      </c>
      <c r="C455" s="167" t="s">
        <v>134</v>
      </c>
      <c r="D455" s="168">
        <v>0</v>
      </c>
      <c r="E455" s="169">
        <v>30.5</v>
      </c>
      <c r="F455" s="169">
        <v>30.5</v>
      </c>
    </row>
    <row r="456" spans="1:6" x14ac:dyDescent="0.25">
      <c r="A456" s="165" t="s">
        <v>294</v>
      </c>
      <c r="B456" s="166" t="s">
        <v>484</v>
      </c>
      <c r="C456" s="167" t="s">
        <v>134</v>
      </c>
      <c r="D456" s="168">
        <v>113</v>
      </c>
      <c r="E456" s="169">
        <v>30.5</v>
      </c>
      <c r="F456" s="169">
        <v>30.5</v>
      </c>
    </row>
    <row r="457" spans="1:6" x14ac:dyDescent="0.25">
      <c r="A457" s="165" t="s">
        <v>485</v>
      </c>
      <c r="B457" s="166" t="s">
        <v>486</v>
      </c>
      <c r="C457" s="167" t="s">
        <v>126</v>
      </c>
      <c r="D457" s="168">
        <v>0</v>
      </c>
      <c r="E457" s="169">
        <v>3</v>
      </c>
      <c r="F457" s="169">
        <v>3</v>
      </c>
    </row>
    <row r="458" spans="1:6" ht="31.5" x14ac:dyDescent="0.25">
      <c r="A458" s="165" t="s">
        <v>133</v>
      </c>
      <c r="B458" s="166" t="s">
        <v>486</v>
      </c>
      <c r="C458" s="167" t="s">
        <v>134</v>
      </c>
      <c r="D458" s="168">
        <v>0</v>
      </c>
      <c r="E458" s="169">
        <v>3</v>
      </c>
      <c r="F458" s="169">
        <v>3</v>
      </c>
    </row>
    <row r="459" spans="1:6" x14ac:dyDescent="0.25">
      <c r="A459" s="165" t="s">
        <v>294</v>
      </c>
      <c r="B459" s="166" t="s">
        <v>486</v>
      </c>
      <c r="C459" s="167" t="s">
        <v>134</v>
      </c>
      <c r="D459" s="168">
        <v>113</v>
      </c>
      <c r="E459" s="169">
        <v>3</v>
      </c>
      <c r="F459" s="169">
        <v>3</v>
      </c>
    </row>
    <row r="460" spans="1:6" ht="31.5" x14ac:dyDescent="0.25">
      <c r="A460" s="165" t="s">
        <v>487</v>
      </c>
      <c r="B460" s="166" t="s">
        <v>488</v>
      </c>
      <c r="C460" s="167" t="s">
        <v>126</v>
      </c>
      <c r="D460" s="168">
        <v>0</v>
      </c>
      <c r="E460" s="169">
        <v>6156.3</v>
      </c>
      <c r="F460" s="169">
        <v>6050.3</v>
      </c>
    </row>
    <row r="461" spans="1:6" ht="47.25" x14ac:dyDescent="0.25">
      <c r="A461" s="165" t="s">
        <v>489</v>
      </c>
      <c r="B461" s="166" t="s">
        <v>490</v>
      </c>
      <c r="C461" s="167" t="s">
        <v>126</v>
      </c>
      <c r="D461" s="168">
        <v>0</v>
      </c>
      <c r="E461" s="169">
        <v>70</v>
      </c>
      <c r="F461" s="169">
        <v>70</v>
      </c>
    </row>
    <row r="462" spans="1:6" ht="47.25" x14ac:dyDescent="0.25">
      <c r="A462" s="165" t="s">
        <v>491</v>
      </c>
      <c r="B462" s="166" t="s">
        <v>492</v>
      </c>
      <c r="C462" s="167" t="s">
        <v>126</v>
      </c>
      <c r="D462" s="168">
        <v>0</v>
      </c>
      <c r="E462" s="169">
        <v>25</v>
      </c>
      <c r="F462" s="169">
        <v>25</v>
      </c>
    </row>
    <row r="463" spans="1:6" ht="31.5" x14ac:dyDescent="0.25">
      <c r="A463" s="165" t="s">
        <v>133</v>
      </c>
      <c r="B463" s="166" t="s">
        <v>492</v>
      </c>
      <c r="C463" s="167" t="s">
        <v>134</v>
      </c>
      <c r="D463" s="168">
        <v>0</v>
      </c>
      <c r="E463" s="169">
        <v>25</v>
      </c>
      <c r="F463" s="169">
        <v>25</v>
      </c>
    </row>
    <row r="464" spans="1:6" x14ac:dyDescent="0.25">
      <c r="A464" s="165" t="s">
        <v>294</v>
      </c>
      <c r="B464" s="166" t="s">
        <v>492</v>
      </c>
      <c r="C464" s="167" t="s">
        <v>134</v>
      </c>
      <c r="D464" s="168">
        <v>113</v>
      </c>
      <c r="E464" s="169">
        <v>25</v>
      </c>
      <c r="F464" s="169">
        <v>25</v>
      </c>
    </row>
    <row r="465" spans="1:6" ht="47.25" x14ac:dyDescent="0.25">
      <c r="A465" s="165" t="s">
        <v>493</v>
      </c>
      <c r="B465" s="166" t="s">
        <v>494</v>
      </c>
      <c r="C465" s="167" t="s">
        <v>126</v>
      </c>
      <c r="D465" s="168">
        <v>0</v>
      </c>
      <c r="E465" s="169">
        <v>15</v>
      </c>
      <c r="F465" s="169">
        <v>15</v>
      </c>
    </row>
    <row r="466" spans="1:6" ht="31.5" x14ac:dyDescent="0.25">
      <c r="A466" s="165" t="s">
        <v>133</v>
      </c>
      <c r="B466" s="166" t="s">
        <v>494</v>
      </c>
      <c r="C466" s="167" t="s">
        <v>134</v>
      </c>
      <c r="D466" s="168">
        <v>0</v>
      </c>
      <c r="E466" s="169">
        <v>15</v>
      </c>
      <c r="F466" s="169">
        <v>15</v>
      </c>
    </row>
    <row r="467" spans="1:6" x14ac:dyDescent="0.25">
      <c r="A467" s="165" t="s">
        <v>294</v>
      </c>
      <c r="B467" s="166" t="s">
        <v>494</v>
      </c>
      <c r="C467" s="167" t="s">
        <v>134</v>
      </c>
      <c r="D467" s="168">
        <v>113</v>
      </c>
      <c r="E467" s="169">
        <v>15</v>
      </c>
      <c r="F467" s="169">
        <v>15</v>
      </c>
    </row>
    <row r="468" spans="1:6" ht="78.75" x14ac:dyDescent="0.25">
      <c r="A468" s="165" t="s">
        <v>495</v>
      </c>
      <c r="B468" s="166" t="s">
        <v>496</v>
      </c>
      <c r="C468" s="167" t="s">
        <v>126</v>
      </c>
      <c r="D468" s="168">
        <v>0</v>
      </c>
      <c r="E468" s="169">
        <v>5</v>
      </c>
      <c r="F468" s="169">
        <v>5</v>
      </c>
    </row>
    <row r="469" spans="1:6" ht="31.5" x14ac:dyDescent="0.25">
      <c r="A469" s="165" t="s">
        <v>133</v>
      </c>
      <c r="B469" s="166" t="s">
        <v>496</v>
      </c>
      <c r="C469" s="167" t="s">
        <v>134</v>
      </c>
      <c r="D469" s="168">
        <v>0</v>
      </c>
      <c r="E469" s="169">
        <v>5</v>
      </c>
      <c r="F469" s="169">
        <v>5</v>
      </c>
    </row>
    <row r="470" spans="1:6" x14ac:dyDescent="0.25">
      <c r="A470" s="165" t="s">
        <v>294</v>
      </c>
      <c r="B470" s="166" t="s">
        <v>496</v>
      </c>
      <c r="C470" s="167" t="s">
        <v>134</v>
      </c>
      <c r="D470" s="168">
        <v>113</v>
      </c>
      <c r="E470" s="169">
        <v>5</v>
      </c>
      <c r="F470" s="169">
        <v>5</v>
      </c>
    </row>
    <row r="471" spans="1:6" ht="47.25" x14ac:dyDescent="0.25">
      <c r="A471" s="165" t="s">
        <v>497</v>
      </c>
      <c r="B471" s="166" t="s">
        <v>498</v>
      </c>
      <c r="C471" s="167" t="s">
        <v>126</v>
      </c>
      <c r="D471" s="168">
        <v>0</v>
      </c>
      <c r="E471" s="169">
        <v>10</v>
      </c>
      <c r="F471" s="169">
        <v>10</v>
      </c>
    </row>
    <row r="472" spans="1:6" ht="31.5" x14ac:dyDescent="0.25">
      <c r="A472" s="165" t="s">
        <v>133</v>
      </c>
      <c r="B472" s="166" t="s">
        <v>498</v>
      </c>
      <c r="C472" s="167" t="s">
        <v>134</v>
      </c>
      <c r="D472" s="168">
        <v>0</v>
      </c>
      <c r="E472" s="169">
        <v>10</v>
      </c>
      <c r="F472" s="169">
        <v>10</v>
      </c>
    </row>
    <row r="473" spans="1:6" x14ac:dyDescent="0.25">
      <c r="A473" s="165" t="s">
        <v>294</v>
      </c>
      <c r="B473" s="166" t="s">
        <v>498</v>
      </c>
      <c r="C473" s="167" t="s">
        <v>134</v>
      </c>
      <c r="D473" s="168">
        <v>113</v>
      </c>
      <c r="E473" s="169">
        <v>10</v>
      </c>
      <c r="F473" s="169">
        <v>10</v>
      </c>
    </row>
    <row r="474" spans="1:6" ht="63" x14ac:dyDescent="0.25">
      <c r="A474" s="165" t="s">
        <v>499</v>
      </c>
      <c r="B474" s="166" t="s">
        <v>500</v>
      </c>
      <c r="C474" s="167" t="s">
        <v>126</v>
      </c>
      <c r="D474" s="168">
        <v>0</v>
      </c>
      <c r="E474" s="169">
        <v>15</v>
      </c>
      <c r="F474" s="169">
        <v>15</v>
      </c>
    </row>
    <row r="475" spans="1:6" ht="31.5" x14ac:dyDescent="0.25">
      <c r="A475" s="165" t="s">
        <v>133</v>
      </c>
      <c r="B475" s="166" t="s">
        <v>500</v>
      </c>
      <c r="C475" s="167" t="s">
        <v>134</v>
      </c>
      <c r="D475" s="168">
        <v>0</v>
      </c>
      <c r="E475" s="169">
        <v>15</v>
      </c>
      <c r="F475" s="169">
        <v>15</v>
      </c>
    </row>
    <row r="476" spans="1:6" x14ac:dyDescent="0.25">
      <c r="A476" s="165" t="s">
        <v>294</v>
      </c>
      <c r="B476" s="166" t="s">
        <v>500</v>
      </c>
      <c r="C476" s="167" t="s">
        <v>134</v>
      </c>
      <c r="D476" s="168">
        <v>113</v>
      </c>
      <c r="E476" s="169">
        <v>15</v>
      </c>
      <c r="F476" s="169">
        <v>15</v>
      </c>
    </row>
    <row r="477" spans="1:6" ht="63" x14ac:dyDescent="0.25">
      <c r="A477" s="165" t="s">
        <v>501</v>
      </c>
      <c r="B477" s="166" t="s">
        <v>502</v>
      </c>
      <c r="C477" s="167" t="s">
        <v>126</v>
      </c>
      <c r="D477" s="168">
        <v>0</v>
      </c>
      <c r="E477" s="169">
        <v>6086.3</v>
      </c>
      <c r="F477" s="169">
        <v>5980.3</v>
      </c>
    </row>
    <row r="478" spans="1:6" ht="31.5" x14ac:dyDescent="0.25">
      <c r="A478" s="165" t="s">
        <v>141</v>
      </c>
      <c r="B478" s="166" t="s">
        <v>504</v>
      </c>
      <c r="C478" s="167" t="s">
        <v>126</v>
      </c>
      <c r="D478" s="168">
        <v>0</v>
      </c>
      <c r="E478" s="169">
        <v>96.5</v>
      </c>
      <c r="F478" s="169">
        <v>96.5</v>
      </c>
    </row>
    <row r="479" spans="1:6" ht="31.5" x14ac:dyDescent="0.25">
      <c r="A479" s="165" t="s">
        <v>133</v>
      </c>
      <c r="B479" s="166" t="s">
        <v>504</v>
      </c>
      <c r="C479" s="167" t="s">
        <v>134</v>
      </c>
      <c r="D479" s="168">
        <v>0</v>
      </c>
      <c r="E479" s="169">
        <v>96.5</v>
      </c>
      <c r="F479" s="169">
        <v>96.5</v>
      </c>
    </row>
    <row r="480" spans="1:6" ht="31.5" x14ac:dyDescent="0.25">
      <c r="A480" s="165" t="s">
        <v>505</v>
      </c>
      <c r="B480" s="166" t="s">
        <v>504</v>
      </c>
      <c r="C480" s="167" t="s">
        <v>134</v>
      </c>
      <c r="D480" s="168">
        <v>314</v>
      </c>
      <c r="E480" s="169">
        <v>96.5</v>
      </c>
      <c r="F480" s="169">
        <v>96.5</v>
      </c>
    </row>
    <row r="481" spans="1:6" ht="173.25" x14ac:dyDescent="0.25">
      <c r="A481" s="165" t="s">
        <v>205</v>
      </c>
      <c r="B481" s="166" t="s">
        <v>506</v>
      </c>
      <c r="C481" s="167" t="s">
        <v>126</v>
      </c>
      <c r="D481" s="168">
        <v>0</v>
      </c>
      <c r="E481" s="169">
        <v>5989.8</v>
      </c>
      <c r="F481" s="169">
        <v>5883.8</v>
      </c>
    </row>
    <row r="482" spans="1:6" ht="78.75" x14ac:dyDescent="0.25">
      <c r="A482" s="165" t="s">
        <v>147</v>
      </c>
      <c r="B482" s="166" t="s">
        <v>506</v>
      </c>
      <c r="C482" s="167" t="s">
        <v>148</v>
      </c>
      <c r="D482" s="168">
        <v>0</v>
      </c>
      <c r="E482" s="169">
        <v>5989.8</v>
      </c>
      <c r="F482" s="169">
        <v>5883.8</v>
      </c>
    </row>
    <row r="483" spans="1:6" ht="31.5" x14ac:dyDescent="0.25">
      <c r="A483" s="165" t="s">
        <v>505</v>
      </c>
      <c r="B483" s="166" t="s">
        <v>506</v>
      </c>
      <c r="C483" s="167" t="s">
        <v>148</v>
      </c>
      <c r="D483" s="168">
        <v>314</v>
      </c>
      <c r="E483" s="169">
        <v>5989.8</v>
      </c>
      <c r="F483" s="169">
        <v>5883.8</v>
      </c>
    </row>
    <row r="484" spans="1:6" s="164" customFormat="1" ht="63" x14ac:dyDescent="0.25">
      <c r="A484" s="159" t="s">
        <v>507</v>
      </c>
      <c r="B484" s="160" t="s">
        <v>508</v>
      </c>
      <c r="C484" s="161" t="s">
        <v>126</v>
      </c>
      <c r="D484" s="162">
        <v>0</v>
      </c>
      <c r="E484" s="163">
        <v>10378</v>
      </c>
      <c r="F484" s="163">
        <v>1377</v>
      </c>
    </row>
    <row r="485" spans="1:6" ht="31.5" x14ac:dyDescent="0.25">
      <c r="A485" s="165" t="s">
        <v>509</v>
      </c>
      <c r="B485" s="166" t="s">
        <v>510</v>
      </c>
      <c r="C485" s="167" t="s">
        <v>126</v>
      </c>
      <c r="D485" s="168">
        <v>0</v>
      </c>
      <c r="E485" s="169">
        <v>166</v>
      </c>
      <c r="F485" s="169">
        <v>166</v>
      </c>
    </row>
    <row r="486" spans="1:6" ht="47.25" x14ac:dyDescent="0.25">
      <c r="A486" s="165" t="s">
        <v>511</v>
      </c>
      <c r="B486" s="166" t="s">
        <v>512</v>
      </c>
      <c r="C486" s="167" t="s">
        <v>126</v>
      </c>
      <c r="D486" s="168">
        <v>0</v>
      </c>
      <c r="E486" s="169">
        <v>166</v>
      </c>
      <c r="F486" s="169">
        <v>166</v>
      </c>
    </row>
    <row r="487" spans="1:6" ht="63" x14ac:dyDescent="0.25">
      <c r="A487" s="165" t="s">
        <v>513</v>
      </c>
      <c r="B487" s="166" t="s">
        <v>514</v>
      </c>
      <c r="C487" s="167" t="s">
        <v>126</v>
      </c>
      <c r="D487" s="168">
        <v>0</v>
      </c>
      <c r="E487" s="169">
        <v>146</v>
      </c>
      <c r="F487" s="169">
        <v>146</v>
      </c>
    </row>
    <row r="488" spans="1:6" ht="31.5" x14ac:dyDescent="0.25">
      <c r="A488" s="165" t="s">
        <v>133</v>
      </c>
      <c r="B488" s="166" t="s">
        <v>514</v>
      </c>
      <c r="C488" s="167" t="s">
        <v>134</v>
      </c>
      <c r="D488" s="168">
        <v>0</v>
      </c>
      <c r="E488" s="169">
        <v>146</v>
      </c>
      <c r="F488" s="169">
        <v>146</v>
      </c>
    </row>
    <row r="489" spans="1:6" x14ac:dyDescent="0.25">
      <c r="A489" s="165" t="s">
        <v>232</v>
      </c>
      <c r="B489" s="166" t="s">
        <v>514</v>
      </c>
      <c r="C489" s="167" t="s">
        <v>134</v>
      </c>
      <c r="D489" s="168">
        <v>707</v>
      </c>
      <c r="E489" s="169">
        <v>146</v>
      </c>
      <c r="F489" s="169">
        <v>146</v>
      </c>
    </row>
    <row r="490" spans="1:6" ht="47.25" x14ac:dyDescent="0.25">
      <c r="A490" s="165" t="s">
        <v>515</v>
      </c>
      <c r="B490" s="166" t="s">
        <v>516</v>
      </c>
      <c r="C490" s="167" t="s">
        <v>126</v>
      </c>
      <c r="D490" s="168">
        <v>0</v>
      </c>
      <c r="E490" s="169">
        <v>20</v>
      </c>
      <c r="F490" s="169">
        <v>20</v>
      </c>
    </row>
    <row r="491" spans="1:6" ht="31.5" x14ac:dyDescent="0.25">
      <c r="A491" s="165" t="s">
        <v>133</v>
      </c>
      <c r="B491" s="166" t="s">
        <v>516</v>
      </c>
      <c r="C491" s="167" t="s">
        <v>134</v>
      </c>
      <c r="D491" s="168">
        <v>0</v>
      </c>
      <c r="E491" s="169">
        <v>20</v>
      </c>
      <c r="F491" s="169">
        <v>20</v>
      </c>
    </row>
    <row r="492" spans="1:6" x14ac:dyDescent="0.25">
      <c r="A492" s="165" t="s">
        <v>232</v>
      </c>
      <c r="B492" s="166" t="s">
        <v>516</v>
      </c>
      <c r="C492" s="167" t="s">
        <v>134</v>
      </c>
      <c r="D492" s="168">
        <v>707</v>
      </c>
      <c r="E492" s="169">
        <v>20</v>
      </c>
      <c r="F492" s="169">
        <v>20</v>
      </c>
    </row>
    <row r="493" spans="1:6" ht="47.25" x14ac:dyDescent="0.25">
      <c r="A493" s="165" t="s">
        <v>517</v>
      </c>
      <c r="B493" s="166" t="s">
        <v>518</v>
      </c>
      <c r="C493" s="167" t="s">
        <v>126</v>
      </c>
      <c r="D493" s="168">
        <v>0</v>
      </c>
      <c r="E493" s="169">
        <v>9550</v>
      </c>
      <c r="F493" s="169">
        <v>550</v>
      </c>
    </row>
    <row r="494" spans="1:6" ht="31.5" x14ac:dyDescent="0.25">
      <c r="A494" s="165" t="s">
        <v>519</v>
      </c>
      <c r="B494" s="166" t="s">
        <v>520</v>
      </c>
      <c r="C494" s="167" t="s">
        <v>126</v>
      </c>
      <c r="D494" s="168">
        <v>0</v>
      </c>
      <c r="E494" s="169">
        <v>425</v>
      </c>
      <c r="F494" s="169">
        <v>425</v>
      </c>
    </row>
    <row r="495" spans="1:6" ht="31.5" x14ac:dyDescent="0.25">
      <c r="A495" s="165" t="s">
        <v>521</v>
      </c>
      <c r="B495" s="166" t="s">
        <v>522</v>
      </c>
      <c r="C495" s="167" t="s">
        <v>126</v>
      </c>
      <c r="D495" s="168">
        <v>0</v>
      </c>
      <c r="E495" s="169">
        <v>239</v>
      </c>
      <c r="F495" s="169">
        <v>239</v>
      </c>
    </row>
    <row r="496" spans="1:6" ht="31.5" x14ac:dyDescent="0.25">
      <c r="A496" s="165" t="s">
        <v>133</v>
      </c>
      <c r="B496" s="166" t="s">
        <v>522</v>
      </c>
      <c r="C496" s="167" t="s">
        <v>134</v>
      </c>
      <c r="D496" s="168">
        <v>0</v>
      </c>
      <c r="E496" s="169">
        <v>239</v>
      </c>
      <c r="F496" s="169">
        <v>239</v>
      </c>
    </row>
    <row r="497" spans="1:6" x14ac:dyDescent="0.25">
      <c r="A497" s="165" t="s">
        <v>523</v>
      </c>
      <c r="B497" s="166" t="s">
        <v>522</v>
      </c>
      <c r="C497" s="167" t="s">
        <v>134</v>
      </c>
      <c r="D497" s="168">
        <v>1101</v>
      </c>
      <c r="E497" s="169">
        <v>239</v>
      </c>
      <c r="F497" s="169">
        <v>239</v>
      </c>
    </row>
    <row r="498" spans="1:6" ht="31.5" x14ac:dyDescent="0.25">
      <c r="A498" s="165" t="s">
        <v>524</v>
      </c>
      <c r="B498" s="166" t="s">
        <v>525</v>
      </c>
      <c r="C498" s="167" t="s">
        <v>126</v>
      </c>
      <c r="D498" s="168">
        <v>0</v>
      </c>
      <c r="E498" s="169">
        <v>6</v>
      </c>
      <c r="F498" s="169">
        <v>6</v>
      </c>
    </row>
    <row r="499" spans="1:6" ht="31.5" x14ac:dyDescent="0.25">
      <c r="A499" s="165" t="s">
        <v>133</v>
      </c>
      <c r="B499" s="166" t="s">
        <v>525</v>
      </c>
      <c r="C499" s="167" t="s">
        <v>134</v>
      </c>
      <c r="D499" s="168">
        <v>0</v>
      </c>
      <c r="E499" s="169">
        <v>6</v>
      </c>
      <c r="F499" s="169">
        <v>6</v>
      </c>
    </row>
    <row r="500" spans="1:6" x14ac:dyDescent="0.25">
      <c r="A500" s="165" t="s">
        <v>523</v>
      </c>
      <c r="B500" s="166" t="s">
        <v>525</v>
      </c>
      <c r="C500" s="167" t="s">
        <v>134</v>
      </c>
      <c r="D500" s="168">
        <v>1101</v>
      </c>
      <c r="E500" s="169">
        <v>6</v>
      </c>
      <c r="F500" s="169">
        <v>6</v>
      </c>
    </row>
    <row r="501" spans="1:6" ht="47.25" x14ac:dyDescent="0.25">
      <c r="A501" s="165" t="s">
        <v>526</v>
      </c>
      <c r="B501" s="166" t="s">
        <v>527</v>
      </c>
      <c r="C501" s="167" t="s">
        <v>126</v>
      </c>
      <c r="D501" s="168">
        <v>0</v>
      </c>
      <c r="E501" s="169">
        <v>100</v>
      </c>
      <c r="F501" s="169">
        <v>100</v>
      </c>
    </row>
    <row r="502" spans="1:6" ht="31.5" x14ac:dyDescent="0.25">
      <c r="A502" s="165" t="s">
        <v>133</v>
      </c>
      <c r="B502" s="166" t="s">
        <v>527</v>
      </c>
      <c r="C502" s="167" t="s">
        <v>134</v>
      </c>
      <c r="D502" s="168">
        <v>0</v>
      </c>
      <c r="E502" s="169">
        <v>100</v>
      </c>
      <c r="F502" s="169">
        <v>100</v>
      </c>
    </row>
    <row r="503" spans="1:6" x14ac:dyDescent="0.25">
      <c r="A503" s="165" t="s">
        <v>523</v>
      </c>
      <c r="B503" s="166" t="s">
        <v>527</v>
      </c>
      <c r="C503" s="167" t="s">
        <v>134</v>
      </c>
      <c r="D503" s="168">
        <v>1101</v>
      </c>
      <c r="E503" s="169">
        <v>100</v>
      </c>
      <c r="F503" s="169">
        <v>100</v>
      </c>
    </row>
    <row r="504" spans="1:6" ht="63" x14ac:dyDescent="0.25">
      <c r="A504" s="165" t="s">
        <v>528</v>
      </c>
      <c r="B504" s="166" t="s">
        <v>529</v>
      </c>
      <c r="C504" s="167" t="s">
        <v>126</v>
      </c>
      <c r="D504" s="168">
        <v>0</v>
      </c>
      <c r="E504" s="169">
        <v>80</v>
      </c>
      <c r="F504" s="169">
        <v>80</v>
      </c>
    </row>
    <row r="505" spans="1:6" x14ac:dyDescent="0.25">
      <c r="A505" s="165" t="s">
        <v>181</v>
      </c>
      <c r="B505" s="166" t="s">
        <v>529</v>
      </c>
      <c r="C505" s="167" t="s">
        <v>182</v>
      </c>
      <c r="D505" s="168">
        <v>0</v>
      </c>
      <c r="E505" s="169">
        <v>80</v>
      </c>
      <c r="F505" s="169">
        <v>80</v>
      </c>
    </row>
    <row r="506" spans="1:6" x14ac:dyDescent="0.25">
      <c r="A506" s="165" t="s">
        <v>523</v>
      </c>
      <c r="B506" s="166" t="s">
        <v>529</v>
      </c>
      <c r="C506" s="167" t="s">
        <v>182</v>
      </c>
      <c r="D506" s="168">
        <v>1101</v>
      </c>
      <c r="E506" s="169">
        <v>80</v>
      </c>
      <c r="F506" s="169">
        <v>80</v>
      </c>
    </row>
    <row r="507" spans="1:6" ht="31.5" x14ac:dyDescent="0.25">
      <c r="A507" s="165" t="s">
        <v>530</v>
      </c>
      <c r="B507" s="166" t="s">
        <v>531</v>
      </c>
      <c r="C507" s="167" t="s">
        <v>126</v>
      </c>
      <c r="D507" s="168">
        <v>0</v>
      </c>
      <c r="E507" s="169">
        <v>9125</v>
      </c>
      <c r="F507" s="169">
        <v>125</v>
      </c>
    </row>
    <row r="508" spans="1:6" ht="31.5" x14ac:dyDescent="0.25">
      <c r="A508" s="165" t="s">
        <v>532</v>
      </c>
      <c r="B508" s="166" t="s">
        <v>533</v>
      </c>
      <c r="C508" s="167" t="s">
        <v>126</v>
      </c>
      <c r="D508" s="168">
        <v>0</v>
      </c>
      <c r="E508" s="169">
        <v>75</v>
      </c>
      <c r="F508" s="169">
        <v>75</v>
      </c>
    </row>
    <row r="509" spans="1:6" ht="31.5" x14ac:dyDescent="0.25">
      <c r="A509" s="165" t="s">
        <v>133</v>
      </c>
      <c r="B509" s="166" t="s">
        <v>533</v>
      </c>
      <c r="C509" s="167" t="s">
        <v>134</v>
      </c>
      <c r="D509" s="168">
        <v>0</v>
      </c>
      <c r="E509" s="169">
        <v>75</v>
      </c>
      <c r="F509" s="169">
        <v>75</v>
      </c>
    </row>
    <row r="510" spans="1:6" x14ac:dyDescent="0.25">
      <c r="A510" s="165" t="s">
        <v>523</v>
      </c>
      <c r="B510" s="166" t="s">
        <v>533</v>
      </c>
      <c r="C510" s="167" t="s">
        <v>134</v>
      </c>
      <c r="D510" s="168">
        <v>1101</v>
      </c>
      <c r="E510" s="169">
        <v>75</v>
      </c>
      <c r="F510" s="169">
        <v>75</v>
      </c>
    </row>
    <row r="511" spans="1:6" ht="157.5" x14ac:dyDescent="0.25">
      <c r="A511" s="165" t="s">
        <v>534</v>
      </c>
      <c r="B511" s="166" t="s">
        <v>535</v>
      </c>
      <c r="C511" s="167" t="s">
        <v>126</v>
      </c>
      <c r="D511" s="168">
        <v>0</v>
      </c>
      <c r="E511" s="169">
        <v>9000</v>
      </c>
      <c r="F511" s="169">
        <v>0</v>
      </c>
    </row>
    <row r="512" spans="1:6" ht="31.5" x14ac:dyDescent="0.25">
      <c r="A512" s="165" t="s">
        <v>286</v>
      </c>
      <c r="B512" s="166" t="s">
        <v>535</v>
      </c>
      <c r="C512" s="167" t="s">
        <v>287</v>
      </c>
      <c r="D512" s="168">
        <v>0</v>
      </c>
      <c r="E512" s="169">
        <v>9000</v>
      </c>
      <c r="F512" s="169">
        <v>0</v>
      </c>
    </row>
    <row r="513" spans="1:6" x14ac:dyDescent="0.25">
      <c r="A513" s="165" t="s">
        <v>523</v>
      </c>
      <c r="B513" s="166" t="s">
        <v>535</v>
      </c>
      <c r="C513" s="167" t="s">
        <v>287</v>
      </c>
      <c r="D513" s="168">
        <v>1101</v>
      </c>
      <c r="E513" s="169">
        <v>9000</v>
      </c>
      <c r="F513" s="169">
        <v>0</v>
      </c>
    </row>
    <row r="514" spans="1:6" ht="63" x14ac:dyDescent="0.25">
      <c r="A514" s="165" t="s">
        <v>536</v>
      </c>
      <c r="B514" s="166" t="s">
        <v>537</v>
      </c>
      <c r="C514" s="167" t="s">
        <v>126</v>
      </c>
      <c r="D514" s="168">
        <v>0</v>
      </c>
      <c r="E514" s="169">
        <v>50</v>
      </c>
      <c r="F514" s="169">
        <v>50</v>
      </c>
    </row>
    <row r="515" spans="1:6" ht="31.5" x14ac:dyDescent="0.25">
      <c r="A515" s="165" t="s">
        <v>133</v>
      </c>
      <c r="B515" s="166" t="s">
        <v>537</v>
      </c>
      <c r="C515" s="167" t="s">
        <v>134</v>
      </c>
      <c r="D515" s="168">
        <v>0</v>
      </c>
      <c r="E515" s="169">
        <v>50</v>
      </c>
      <c r="F515" s="169">
        <v>50</v>
      </c>
    </row>
    <row r="516" spans="1:6" x14ac:dyDescent="0.25">
      <c r="A516" s="165" t="s">
        <v>523</v>
      </c>
      <c r="B516" s="166" t="s">
        <v>537</v>
      </c>
      <c r="C516" s="167" t="s">
        <v>134</v>
      </c>
      <c r="D516" s="168">
        <v>1101</v>
      </c>
      <c r="E516" s="169">
        <v>50</v>
      </c>
      <c r="F516" s="169">
        <v>50</v>
      </c>
    </row>
    <row r="517" spans="1:6" x14ac:dyDescent="0.25">
      <c r="A517" s="165" t="s">
        <v>538</v>
      </c>
      <c r="B517" s="166" t="s">
        <v>539</v>
      </c>
      <c r="C517" s="167" t="s">
        <v>126</v>
      </c>
      <c r="D517" s="168">
        <v>0</v>
      </c>
      <c r="E517" s="169">
        <v>528</v>
      </c>
      <c r="F517" s="169">
        <v>527</v>
      </c>
    </row>
    <row r="518" spans="1:6" ht="31.5" x14ac:dyDescent="0.25">
      <c r="A518" s="165" t="s">
        <v>540</v>
      </c>
      <c r="B518" s="166" t="s">
        <v>541</v>
      </c>
      <c r="C518" s="167" t="s">
        <v>126</v>
      </c>
      <c r="D518" s="168">
        <v>0</v>
      </c>
      <c r="E518" s="169">
        <v>528</v>
      </c>
      <c r="F518" s="169">
        <v>527</v>
      </c>
    </row>
    <row r="519" spans="1:6" ht="63" x14ac:dyDescent="0.25">
      <c r="A519" s="165" t="s">
        <v>542</v>
      </c>
      <c r="B519" s="166" t="s">
        <v>543</v>
      </c>
      <c r="C519" s="167" t="s">
        <v>126</v>
      </c>
      <c r="D519" s="168">
        <v>0</v>
      </c>
      <c r="E519" s="169">
        <v>16</v>
      </c>
      <c r="F519" s="169">
        <v>15</v>
      </c>
    </row>
    <row r="520" spans="1:6" x14ac:dyDescent="0.25">
      <c r="A520" s="165" t="s">
        <v>181</v>
      </c>
      <c r="B520" s="166" t="s">
        <v>543</v>
      </c>
      <c r="C520" s="167" t="s">
        <v>182</v>
      </c>
      <c r="D520" s="168">
        <v>0</v>
      </c>
      <c r="E520" s="169">
        <v>16</v>
      </c>
      <c r="F520" s="169">
        <v>15</v>
      </c>
    </row>
    <row r="521" spans="1:6" x14ac:dyDescent="0.25">
      <c r="A521" s="165" t="s">
        <v>331</v>
      </c>
      <c r="B521" s="166" t="s">
        <v>543</v>
      </c>
      <c r="C521" s="167" t="s">
        <v>182</v>
      </c>
      <c r="D521" s="168">
        <v>1003</v>
      </c>
      <c r="E521" s="169">
        <v>16</v>
      </c>
      <c r="F521" s="169">
        <v>15</v>
      </c>
    </row>
    <row r="522" spans="1:6" ht="31.5" x14ac:dyDescent="0.25">
      <c r="A522" s="165" t="s">
        <v>544</v>
      </c>
      <c r="B522" s="166" t="s">
        <v>545</v>
      </c>
      <c r="C522" s="167" t="s">
        <v>126</v>
      </c>
      <c r="D522" s="168">
        <v>0</v>
      </c>
      <c r="E522" s="169">
        <v>512</v>
      </c>
      <c r="F522" s="169">
        <v>512</v>
      </c>
    </row>
    <row r="523" spans="1:6" x14ac:dyDescent="0.25">
      <c r="A523" s="165" t="s">
        <v>181</v>
      </c>
      <c r="B523" s="166" t="s">
        <v>545</v>
      </c>
      <c r="C523" s="167" t="s">
        <v>182</v>
      </c>
      <c r="D523" s="168">
        <v>0</v>
      </c>
      <c r="E523" s="169">
        <v>512</v>
      </c>
      <c r="F523" s="169">
        <v>512</v>
      </c>
    </row>
    <row r="524" spans="1:6" x14ac:dyDescent="0.25">
      <c r="A524" s="165" t="s">
        <v>331</v>
      </c>
      <c r="B524" s="166" t="s">
        <v>545</v>
      </c>
      <c r="C524" s="167" t="s">
        <v>182</v>
      </c>
      <c r="D524" s="168">
        <v>1003</v>
      </c>
      <c r="E524" s="169">
        <v>512</v>
      </c>
      <c r="F524" s="169">
        <v>512</v>
      </c>
    </row>
    <row r="525" spans="1:6" ht="63" x14ac:dyDescent="0.25">
      <c r="A525" s="165" t="s">
        <v>546</v>
      </c>
      <c r="B525" s="166" t="s">
        <v>547</v>
      </c>
      <c r="C525" s="167" t="s">
        <v>126</v>
      </c>
      <c r="D525" s="168">
        <v>0</v>
      </c>
      <c r="E525" s="169">
        <v>84</v>
      </c>
      <c r="F525" s="169">
        <v>84</v>
      </c>
    </row>
    <row r="526" spans="1:6" ht="47.25" x14ac:dyDescent="0.25">
      <c r="A526" s="165" t="s">
        <v>548</v>
      </c>
      <c r="B526" s="166" t="s">
        <v>549</v>
      </c>
      <c r="C526" s="167" t="s">
        <v>126</v>
      </c>
      <c r="D526" s="168">
        <v>0</v>
      </c>
      <c r="E526" s="169">
        <v>84</v>
      </c>
      <c r="F526" s="169">
        <v>84</v>
      </c>
    </row>
    <row r="527" spans="1:6" ht="31.5" x14ac:dyDescent="0.25">
      <c r="A527" s="165" t="s">
        <v>550</v>
      </c>
      <c r="B527" s="166" t="s">
        <v>551</v>
      </c>
      <c r="C527" s="167" t="s">
        <v>126</v>
      </c>
      <c r="D527" s="168">
        <v>0</v>
      </c>
      <c r="E527" s="169">
        <v>54</v>
      </c>
      <c r="F527" s="169">
        <v>54</v>
      </c>
    </row>
    <row r="528" spans="1:6" ht="31.5" x14ac:dyDescent="0.25">
      <c r="A528" s="165" t="s">
        <v>133</v>
      </c>
      <c r="B528" s="166" t="s">
        <v>551</v>
      </c>
      <c r="C528" s="167" t="s">
        <v>134</v>
      </c>
      <c r="D528" s="168">
        <v>0</v>
      </c>
      <c r="E528" s="169">
        <v>54</v>
      </c>
      <c r="F528" s="169">
        <v>54</v>
      </c>
    </row>
    <row r="529" spans="1:6" x14ac:dyDescent="0.25">
      <c r="A529" s="165" t="s">
        <v>232</v>
      </c>
      <c r="B529" s="166" t="s">
        <v>551</v>
      </c>
      <c r="C529" s="167" t="s">
        <v>134</v>
      </c>
      <c r="D529" s="168">
        <v>707</v>
      </c>
      <c r="E529" s="169">
        <v>54</v>
      </c>
      <c r="F529" s="169">
        <v>54</v>
      </c>
    </row>
    <row r="530" spans="1:6" ht="31.5" x14ac:dyDescent="0.25">
      <c r="A530" s="165" t="s">
        <v>552</v>
      </c>
      <c r="B530" s="166" t="s">
        <v>553</v>
      </c>
      <c r="C530" s="167" t="s">
        <v>126</v>
      </c>
      <c r="D530" s="168">
        <v>0</v>
      </c>
      <c r="E530" s="169">
        <v>30</v>
      </c>
      <c r="F530" s="169">
        <v>30</v>
      </c>
    </row>
    <row r="531" spans="1:6" ht="31.5" x14ac:dyDescent="0.25">
      <c r="A531" s="165" t="s">
        <v>133</v>
      </c>
      <c r="B531" s="166" t="s">
        <v>553</v>
      </c>
      <c r="C531" s="167" t="s">
        <v>134</v>
      </c>
      <c r="D531" s="168">
        <v>0</v>
      </c>
      <c r="E531" s="169">
        <v>30</v>
      </c>
      <c r="F531" s="169">
        <v>30</v>
      </c>
    </row>
    <row r="532" spans="1:6" x14ac:dyDescent="0.25">
      <c r="A532" s="165" t="s">
        <v>232</v>
      </c>
      <c r="B532" s="166" t="s">
        <v>553</v>
      </c>
      <c r="C532" s="167" t="s">
        <v>134</v>
      </c>
      <c r="D532" s="168">
        <v>707</v>
      </c>
      <c r="E532" s="169">
        <v>30</v>
      </c>
      <c r="F532" s="169">
        <v>30</v>
      </c>
    </row>
    <row r="533" spans="1:6" ht="31.5" x14ac:dyDescent="0.25">
      <c r="A533" s="165" t="s">
        <v>554</v>
      </c>
      <c r="B533" s="166" t="s">
        <v>555</v>
      </c>
      <c r="C533" s="167" t="s">
        <v>126</v>
      </c>
      <c r="D533" s="168">
        <v>0</v>
      </c>
      <c r="E533" s="169">
        <v>50</v>
      </c>
      <c r="F533" s="169">
        <v>50</v>
      </c>
    </row>
    <row r="534" spans="1:6" ht="31.5" x14ac:dyDescent="0.25">
      <c r="A534" s="165" t="s">
        <v>556</v>
      </c>
      <c r="B534" s="166" t="s">
        <v>557</v>
      </c>
      <c r="C534" s="167" t="s">
        <v>126</v>
      </c>
      <c r="D534" s="168">
        <v>0</v>
      </c>
      <c r="E534" s="169">
        <v>45</v>
      </c>
      <c r="F534" s="169">
        <v>45</v>
      </c>
    </row>
    <row r="535" spans="1:6" ht="31.5" x14ac:dyDescent="0.25">
      <c r="A535" s="165" t="s">
        <v>558</v>
      </c>
      <c r="B535" s="166" t="s">
        <v>559</v>
      </c>
      <c r="C535" s="167" t="s">
        <v>126</v>
      </c>
      <c r="D535" s="168">
        <v>0</v>
      </c>
      <c r="E535" s="169">
        <v>20</v>
      </c>
      <c r="F535" s="169">
        <v>20</v>
      </c>
    </row>
    <row r="536" spans="1:6" ht="31.5" x14ac:dyDescent="0.25">
      <c r="A536" s="165" t="s">
        <v>133</v>
      </c>
      <c r="B536" s="166" t="s">
        <v>559</v>
      </c>
      <c r="C536" s="167" t="s">
        <v>134</v>
      </c>
      <c r="D536" s="168">
        <v>0</v>
      </c>
      <c r="E536" s="169">
        <v>20</v>
      </c>
      <c r="F536" s="169">
        <v>20</v>
      </c>
    </row>
    <row r="537" spans="1:6" x14ac:dyDescent="0.25">
      <c r="A537" s="165" t="s">
        <v>338</v>
      </c>
      <c r="B537" s="166" t="s">
        <v>559</v>
      </c>
      <c r="C537" s="167" t="s">
        <v>134</v>
      </c>
      <c r="D537" s="168">
        <v>412</v>
      </c>
      <c r="E537" s="169">
        <v>20</v>
      </c>
      <c r="F537" s="169">
        <v>20</v>
      </c>
    </row>
    <row r="538" spans="1:6" ht="31.5" x14ac:dyDescent="0.25">
      <c r="A538" s="165" t="s">
        <v>560</v>
      </c>
      <c r="B538" s="166" t="s">
        <v>561</v>
      </c>
      <c r="C538" s="167" t="s">
        <v>126</v>
      </c>
      <c r="D538" s="168">
        <v>0</v>
      </c>
      <c r="E538" s="169">
        <v>25</v>
      </c>
      <c r="F538" s="169">
        <v>25</v>
      </c>
    </row>
    <row r="539" spans="1:6" ht="31.5" x14ac:dyDescent="0.25">
      <c r="A539" s="165" t="s">
        <v>133</v>
      </c>
      <c r="B539" s="166" t="s">
        <v>561</v>
      </c>
      <c r="C539" s="167" t="s">
        <v>134</v>
      </c>
      <c r="D539" s="168">
        <v>0</v>
      </c>
      <c r="E539" s="169">
        <v>25</v>
      </c>
      <c r="F539" s="169">
        <v>25</v>
      </c>
    </row>
    <row r="540" spans="1:6" x14ac:dyDescent="0.25">
      <c r="A540" s="165" t="s">
        <v>338</v>
      </c>
      <c r="B540" s="166" t="s">
        <v>561</v>
      </c>
      <c r="C540" s="167" t="s">
        <v>134</v>
      </c>
      <c r="D540" s="168">
        <v>412</v>
      </c>
      <c r="E540" s="169">
        <v>25</v>
      </c>
      <c r="F540" s="169">
        <v>25</v>
      </c>
    </row>
    <row r="541" spans="1:6" ht="47.25" x14ac:dyDescent="0.25">
      <c r="A541" s="165" t="s">
        <v>562</v>
      </c>
      <c r="B541" s="166" t="s">
        <v>563</v>
      </c>
      <c r="C541" s="167" t="s">
        <v>126</v>
      </c>
      <c r="D541" s="168">
        <v>0</v>
      </c>
      <c r="E541" s="169">
        <v>5</v>
      </c>
      <c r="F541" s="169">
        <v>5</v>
      </c>
    </row>
    <row r="542" spans="1:6" ht="31.5" x14ac:dyDescent="0.25">
      <c r="A542" s="165" t="s">
        <v>564</v>
      </c>
      <c r="B542" s="166" t="s">
        <v>565</v>
      </c>
      <c r="C542" s="167" t="s">
        <v>126</v>
      </c>
      <c r="D542" s="168">
        <v>0</v>
      </c>
      <c r="E542" s="169">
        <v>5</v>
      </c>
      <c r="F542" s="169">
        <v>5</v>
      </c>
    </row>
    <row r="543" spans="1:6" ht="31.5" x14ac:dyDescent="0.25">
      <c r="A543" s="165" t="s">
        <v>133</v>
      </c>
      <c r="B543" s="166" t="s">
        <v>565</v>
      </c>
      <c r="C543" s="167" t="s">
        <v>134</v>
      </c>
      <c r="D543" s="168">
        <v>0</v>
      </c>
      <c r="E543" s="169">
        <v>5</v>
      </c>
      <c r="F543" s="169">
        <v>5</v>
      </c>
    </row>
    <row r="544" spans="1:6" x14ac:dyDescent="0.25">
      <c r="A544" s="165" t="s">
        <v>338</v>
      </c>
      <c r="B544" s="166" t="s">
        <v>565</v>
      </c>
      <c r="C544" s="167" t="s">
        <v>134</v>
      </c>
      <c r="D544" s="168">
        <v>412</v>
      </c>
      <c r="E544" s="169">
        <v>5</v>
      </c>
      <c r="F544" s="169">
        <v>5</v>
      </c>
    </row>
    <row r="545" spans="1:6" s="164" customFormat="1" ht="47.25" x14ac:dyDescent="0.25">
      <c r="A545" s="159" t="s">
        <v>566</v>
      </c>
      <c r="B545" s="160" t="s">
        <v>567</v>
      </c>
      <c r="C545" s="161" t="s">
        <v>126</v>
      </c>
      <c r="D545" s="162">
        <v>0</v>
      </c>
      <c r="E545" s="163">
        <v>99</v>
      </c>
      <c r="F545" s="163">
        <v>168.9</v>
      </c>
    </row>
    <row r="546" spans="1:6" ht="47.25" x14ac:dyDescent="0.25">
      <c r="A546" s="165" t="s">
        <v>568</v>
      </c>
      <c r="B546" s="166" t="s">
        <v>569</v>
      </c>
      <c r="C546" s="167" t="s">
        <v>126</v>
      </c>
      <c r="D546" s="168">
        <v>0</v>
      </c>
      <c r="E546" s="169">
        <v>99</v>
      </c>
      <c r="F546" s="169">
        <v>168.9</v>
      </c>
    </row>
    <row r="547" spans="1:6" ht="63" x14ac:dyDescent="0.25">
      <c r="A547" s="165" t="s">
        <v>570</v>
      </c>
      <c r="B547" s="166" t="s">
        <v>571</v>
      </c>
      <c r="C547" s="167" t="s">
        <v>126</v>
      </c>
      <c r="D547" s="168">
        <v>0</v>
      </c>
      <c r="E547" s="169">
        <v>69</v>
      </c>
      <c r="F547" s="169">
        <v>68.900000000000006</v>
      </c>
    </row>
    <row r="548" spans="1:6" x14ac:dyDescent="0.25">
      <c r="A548" s="165" t="s">
        <v>181</v>
      </c>
      <c r="B548" s="166" t="s">
        <v>571</v>
      </c>
      <c r="C548" s="167" t="s">
        <v>182</v>
      </c>
      <c r="D548" s="168">
        <v>0</v>
      </c>
      <c r="E548" s="169">
        <v>69</v>
      </c>
      <c r="F548" s="169">
        <v>68.900000000000006</v>
      </c>
    </row>
    <row r="549" spans="1:6" x14ac:dyDescent="0.25">
      <c r="A549" s="165" t="s">
        <v>572</v>
      </c>
      <c r="B549" s="166" t="s">
        <v>571</v>
      </c>
      <c r="C549" s="167" t="s">
        <v>182</v>
      </c>
      <c r="D549" s="168">
        <v>909</v>
      </c>
      <c r="E549" s="169">
        <v>69</v>
      </c>
      <c r="F549" s="169">
        <v>68.900000000000006</v>
      </c>
    </row>
    <row r="550" spans="1:6" ht="47.25" x14ac:dyDescent="0.25">
      <c r="A550" s="165" t="s">
        <v>573</v>
      </c>
      <c r="B550" s="166" t="s">
        <v>574</v>
      </c>
      <c r="C550" s="167" t="s">
        <v>126</v>
      </c>
      <c r="D550" s="168">
        <v>0</v>
      </c>
      <c r="E550" s="169">
        <v>30</v>
      </c>
      <c r="F550" s="169">
        <v>30</v>
      </c>
    </row>
    <row r="551" spans="1:6" ht="31.5" x14ac:dyDescent="0.25">
      <c r="A551" s="165" t="s">
        <v>133</v>
      </c>
      <c r="B551" s="166" t="s">
        <v>574</v>
      </c>
      <c r="C551" s="167" t="s">
        <v>134</v>
      </c>
      <c r="D551" s="168">
        <v>0</v>
      </c>
      <c r="E551" s="169">
        <v>30</v>
      </c>
      <c r="F551" s="169">
        <v>30</v>
      </c>
    </row>
    <row r="552" spans="1:6" x14ac:dyDescent="0.25">
      <c r="A552" s="165" t="s">
        <v>572</v>
      </c>
      <c r="B552" s="166" t="s">
        <v>574</v>
      </c>
      <c r="C552" s="167" t="s">
        <v>134</v>
      </c>
      <c r="D552" s="168">
        <v>909</v>
      </c>
      <c r="E552" s="169">
        <v>30</v>
      </c>
      <c r="F552" s="169">
        <v>30</v>
      </c>
    </row>
    <row r="553" spans="1:6" ht="31.5" x14ac:dyDescent="0.25">
      <c r="A553" s="165" t="s">
        <v>575</v>
      </c>
      <c r="B553" s="166" t="s">
        <v>576</v>
      </c>
      <c r="C553" s="167" t="s">
        <v>126</v>
      </c>
      <c r="D553" s="168">
        <v>0</v>
      </c>
      <c r="E553" s="169">
        <v>0</v>
      </c>
      <c r="F553" s="169">
        <v>70</v>
      </c>
    </row>
    <row r="554" spans="1:6" ht="31.5" x14ac:dyDescent="0.25">
      <c r="A554" s="165" t="s">
        <v>133</v>
      </c>
      <c r="B554" s="166" t="s">
        <v>576</v>
      </c>
      <c r="C554" s="167" t="s">
        <v>134</v>
      </c>
      <c r="D554" s="168">
        <v>0</v>
      </c>
      <c r="E554" s="169">
        <v>0</v>
      </c>
      <c r="F554" s="169">
        <v>70</v>
      </c>
    </row>
    <row r="555" spans="1:6" x14ac:dyDescent="0.25">
      <c r="A555" s="165" t="s">
        <v>572</v>
      </c>
      <c r="B555" s="166" t="s">
        <v>576</v>
      </c>
      <c r="C555" s="167" t="s">
        <v>134</v>
      </c>
      <c r="D555" s="168">
        <v>909</v>
      </c>
      <c r="E555" s="169">
        <v>0</v>
      </c>
      <c r="F555" s="169">
        <v>70</v>
      </c>
    </row>
    <row r="556" spans="1:6" s="164" customFormat="1" ht="47.25" x14ac:dyDescent="0.25">
      <c r="A556" s="159" t="s">
        <v>577</v>
      </c>
      <c r="B556" s="160" t="s">
        <v>578</v>
      </c>
      <c r="C556" s="161" t="s">
        <v>126</v>
      </c>
      <c r="D556" s="162">
        <v>0</v>
      </c>
      <c r="E556" s="163">
        <v>340</v>
      </c>
      <c r="F556" s="163">
        <v>265</v>
      </c>
    </row>
    <row r="557" spans="1:6" ht="47.25" x14ac:dyDescent="0.25">
      <c r="A557" s="165" t="s">
        <v>579</v>
      </c>
      <c r="B557" s="166" t="s">
        <v>580</v>
      </c>
      <c r="C557" s="167" t="s">
        <v>126</v>
      </c>
      <c r="D557" s="168">
        <v>0</v>
      </c>
      <c r="E557" s="169">
        <v>145</v>
      </c>
      <c r="F557" s="169">
        <v>70</v>
      </c>
    </row>
    <row r="558" spans="1:6" ht="63" x14ac:dyDescent="0.25">
      <c r="A558" s="165" t="s">
        <v>581</v>
      </c>
      <c r="B558" s="166" t="s">
        <v>582</v>
      </c>
      <c r="C558" s="167" t="s">
        <v>126</v>
      </c>
      <c r="D558" s="168">
        <v>0</v>
      </c>
      <c r="E558" s="169">
        <v>140</v>
      </c>
      <c r="F558" s="169">
        <v>65</v>
      </c>
    </row>
    <row r="559" spans="1:6" ht="47.25" x14ac:dyDescent="0.25">
      <c r="A559" s="165" t="s">
        <v>583</v>
      </c>
      <c r="B559" s="166" t="s">
        <v>584</v>
      </c>
      <c r="C559" s="167" t="s">
        <v>126</v>
      </c>
      <c r="D559" s="168">
        <v>0</v>
      </c>
      <c r="E559" s="169">
        <v>140</v>
      </c>
      <c r="F559" s="169">
        <v>65</v>
      </c>
    </row>
    <row r="560" spans="1:6" ht="31.5" x14ac:dyDescent="0.25">
      <c r="A560" s="165" t="s">
        <v>133</v>
      </c>
      <c r="B560" s="166" t="s">
        <v>584</v>
      </c>
      <c r="C560" s="167" t="s">
        <v>134</v>
      </c>
      <c r="D560" s="168">
        <v>0</v>
      </c>
      <c r="E560" s="169">
        <v>140</v>
      </c>
      <c r="F560" s="169">
        <v>65</v>
      </c>
    </row>
    <row r="561" spans="1:6" x14ac:dyDescent="0.25">
      <c r="A561" s="165" t="s">
        <v>242</v>
      </c>
      <c r="B561" s="166" t="s">
        <v>584</v>
      </c>
      <c r="C561" s="167" t="s">
        <v>134</v>
      </c>
      <c r="D561" s="168">
        <v>801</v>
      </c>
      <c r="E561" s="169">
        <v>140</v>
      </c>
      <c r="F561" s="169">
        <v>65</v>
      </c>
    </row>
    <row r="562" spans="1:6" ht="78.75" x14ac:dyDescent="0.25">
      <c r="A562" s="165" t="s">
        <v>585</v>
      </c>
      <c r="B562" s="166" t="s">
        <v>586</v>
      </c>
      <c r="C562" s="167" t="s">
        <v>126</v>
      </c>
      <c r="D562" s="168">
        <v>0</v>
      </c>
      <c r="E562" s="169">
        <v>5</v>
      </c>
      <c r="F562" s="169">
        <v>5</v>
      </c>
    </row>
    <row r="563" spans="1:6" ht="31.5" x14ac:dyDescent="0.25">
      <c r="A563" s="165" t="s">
        <v>587</v>
      </c>
      <c r="B563" s="166" t="s">
        <v>588</v>
      </c>
      <c r="C563" s="167" t="s">
        <v>126</v>
      </c>
      <c r="D563" s="168">
        <v>0</v>
      </c>
      <c r="E563" s="169">
        <v>5</v>
      </c>
      <c r="F563" s="169">
        <v>5</v>
      </c>
    </row>
    <row r="564" spans="1:6" ht="31.5" x14ac:dyDescent="0.25">
      <c r="A564" s="165" t="s">
        <v>133</v>
      </c>
      <c r="B564" s="166" t="s">
        <v>588</v>
      </c>
      <c r="C564" s="167" t="s">
        <v>134</v>
      </c>
      <c r="D564" s="168">
        <v>0</v>
      </c>
      <c r="E564" s="169">
        <v>5</v>
      </c>
      <c r="F564" s="169">
        <v>5</v>
      </c>
    </row>
    <row r="565" spans="1:6" x14ac:dyDescent="0.25">
      <c r="A565" s="165" t="s">
        <v>589</v>
      </c>
      <c r="B565" s="166" t="s">
        <v>588</v>
      </c>
      <c r="C565" s="167" t="s">
        <v>134</v>
      </c>
      <c r="D565" s="168">
        <v>1006</v>
      </c>
      <c r="E565" s="169">
        <v>5</v>
      </c>
      <c r="F565" s="169">
        <v>5</v>
      </c>
    </row>
    <row r="566" spans="1:6" ht="47.25" x14ac:dyDescent="0.25">
      <c r="A566" s="165" t="s">
        <v>590</v>
      </c>
      <c r="B566" s="166" t="s">
        <v>591</v>
      </c>
      <c r="C566" s="167" t="s">
        <v>126</v>
      </c>
      <c r="D566" s="168">
        <v>0</v>
      </c>
      <c r="E566" s="169">
        <v>195</v>
      </c>
      <c r="F566" s="169">
        <v>195</v>
      </c>
    </row>
    <row r="567" spans="1:6" ht="47.25" x14ac:dyDescent="0.25">
      <c r="A567" s="165" t="s">
        <v>592</v>
      </c>
      <c r="B567" s="166" t="s">
        <v>593</v>
      </c>
      <c r="C567" s="167" t="s">
        <v>126</v>
      </c>
      <c r="D567" s="168">
        <v>0</v>
      </c>
      <c r="E567" s="169">
        <v>195</v>
      </c>
      <c r="F567" s="169">
        <v>195</v>
      </c>
    </row>
    <row r="568" spans="1:6" ht="31.5" x14ac:dyDescent="0.25">
      <c r="A568" s="165" t="s">
        <v>594</v>
      </c>
      <c r="B568" s="166" t="s">
        <v>595</v>
      </c>
      <c r="C568" s="167" t="s">
        <v>126</v>
      </c>
      <c r="D568" s="168">
        <v>0</v>
      </c>
      <c r="E568" s="169">
        <v>5</v>
      </c>
      <c r="F568" s="169">
        <v>5</v>
      </c>
    </row>
    <row r="569" spans="1:6" ht="31.5" x14ac:dyDescent="0.25">
      <c r="A569" s="165" t="s">
        <v>133</v>
      </c>
      <c r="B569" s="166" t="s">
        <v>595</v>
      </c>
      <c r="C569" s="167" t="s">
        <v>134</v>
      </c>
      <c r="D569" s="168">
        <v>0</v>
      </c>
      <c r="E569" s="169">
        <v>5</v>
      </c>
      <c r="F569" s="169">
        <v>5</v>
      </c>
    </row>
    <row r="570" spans="1:6" x14ac:dyDescent="0.25">
      <c r="A570" s="165" t="s">
        <v>589</v>
      </c>
      <c r="B570" s="166" t="s">
        <v>595</v>
      </c>
      <c r="C570" s="167" t="s">
        <v>134</v>
      </c>
      <c r="D570" s="168">
        <v>1006</v>
      </c>
      <c r="E570" s="169">
        <v>5</v>
      </c>
      <c r="F570" s="169">
        <v>5</v>
      </c>
    </row>
    <row r="571" spans="1:6" ht="31.5" x14ac:dyDescent="0.25">
      <c r="A571" s="165" t="s">
        <v>596</v>
      </c>
      <c r="B571" s="166" t="s">
        <v>597</v>
      </c>
      <c r="C571" s="167" t="s">
        <v>126</v>
      </c>
      <c r="D571" s="168">
        <v>0</v>
      </c>
      <c r="E571" s="169">
        <v>13</v>
      </c>
      <c r="F571" s="169">
        <v>13</v>
      </c>
    </row>
    <row r="572" spans="1:6" ht="31.5" x14ac:dyDescent="0.25">
      <c r="A572" s="165" t="s">
        <v>133</v>
      </c>
      <c r="B572" s="166" t="s">
        <v>597</v>
      </c>
      <c r="C572" s="167" t="s">
        <v>134</v>
      </c>
      <c r="D572" s="168">
        <v>0</v>
      </c>
      <c r="E572" s="169">
        <v>13</v>
      </c>
      <c r="F572" s="169">
        <v>13</v>
      </c>
    </row>
    <row r="573" spans="1:6" x14ac:dyDescent="0.25">
      <c r="A573" s="165" t="s">
        <v>589</v>
      </c>
      <c r="B573" s="166" t="s">
        <v>597</v>
      </c>
      <c r="C573" s="167" t="s">
        <v>134</v>
      </c>
      <c r="D573" s="168">
        <v>1006</v>
      </c>
      <c r="E573" s="169">
        <v>13</v>
      </c>
      <c r="F573" s="169">
        <v>13</v>
      </c>
    </row>
    <row r="574" spans="1:6" ht="31.5" x14ac:dyDescent="0.25">
      <c r="A574" s="165" t="s">
        <v>598</v>
      </c>
      <c r="B574" s="166" t="s">
        <v>599</v>
      </c>
      <c r="C574" s="167" t="s">
        <v>126</v>
      </c>
      <c r="D574" s="168">
        <v>0</v>
      </c>
      <c r="E574" s="169">
        <v>30</v>
      </c>
      <c r="F574" s="169">
        <v>30</v>
      </c>
    </row>
    <row r="575" spans="1:6" ht="31.5" x14ac:dyDescent="0.25">
      <c r="A575" s="165" t="s">
        <v>133</v>
      </c>
      <c r="B575" s="166" t="s">
        <v>599</v>
      </c>
      <c r="C575" s="167" t="s">
        <v>134</v>
      </c>
      <c r="D575" s="168">
        <v>0</v>
      </c>
      <c r="E575" s="169">
        <v>30</v>
      </c>
      <c r="F575" s="169">
        <v>30</v>
      </c>
    </row>
    <row r="576" spans="1:6" x14ac:dyDescent="0.25">
      <c r="A576" s="165" t="s">
        <v>589</v>
      </c>
      <c r="B576" s="166" t="s">
        <v>599</v>
      </c>
      <c r="C576" s="167" t="s">
        <v>134</v>
      </c>
      <c r="D576" s="168">
        <v>1006</v>
      </c>
      <c r="E576" s="169">
        <v>30</v>
      </c>
      <c r="F576" s="169">
        <v>30</v>
      </c>
    </row>
    <row r="577" spans="1:6" ht="31.5" x14ac:dyDescent="0.25">
      <c r="A577" s="165" t="s">
        <v>600</v>
      </c>
      <c r="B577" s="166" t="s">
        <v>601</v>
      </c>
      <c r="C577" s="167" t="s">
        <v>126</v>
      </c>
      <c r="D577" s="168">
        <v>0</v>
      </c>
      <c r="E577" s="169">
        <v>39</v>
      </c>
      <c r="F577" s="169">
        <v>39</v>
      </c>
    </row>
    <row r="578" spans="1:6" ht="31.5" x14ac:dyDescent="0.25">
      <c r="A578" s="165" t="s">
        <v>133</v>
      </c>
      <c r="B578" s="166" t="s">
        <v>601</v>
      </c>
      <c r="C578" s="167" t="s">
        <v>134</v>
      </c>
      <c r="D578" s="168">
        <v>0</v>
      </c>
      <c r="E578" s="169">
        <v>39</v>
      </c>
      <c r="F578" s="169">
        <v>39</v>
      </c>
    </row>
    <row r="579" spans="1:6" x14ac:dyDescent="0.25">
      <c r="A579" s="165" t="s">
        <v>589</v>
      </c>
      <c r="B579" s="166" t="s">
        <v>601</v>
      </c>
      <c r="C579" s="167" t="s">
        <v>134</v>
      </c>
      <c r="D579" s="168">
        <v>1006</v>
      </c>
      <c r="E579" s="169">
        <v>39</v>
      </c>
      <c r="F579" s="169">
        <v>39</v>
      </c>
    </row>
    <row r="580" spans="1:6" ht="31.5" x14ac:dyDescent="0.25">
      <c r="A580" s="165" t="s">
        <v>602</v>
      </c>
      <c r="B580" s="166" t="s">
        <v>603</v>
      </c>
      <c r="C580" s="167" t="s">
        <v>126</v>
      </c>
      <c r="D580" s="168">
        <v>0</v>
      </c>
      <c r="E580" s="169">
        <v>2</v>
      </c>
      <c r="F580" s="169">
        <v>2</v>
      </c>
    </row>
    <row r="581" spans="1:6" ht="31.5" x14ac:dyDescent="0.25">
      <c r="A581" s="165" t="s">
        <v>133</v>
      </c>
      <c r="B581" s="166" t="s">
        <v>603</v>
      </c>
      <c r="C581" s="167" t="s">
        <v>134</v>
      </c>
      <c r="D581" s="168">
        <v>0</v>
      </c>
      <c r="E581" s="169">
        <v>2</v>
      </c>
      <c r="F581" s="169">
        <v>2</v>
      </c>
    </row>
    <row r="582" spans="1:6" x14ac:dyDescent="0.25">
      <c r="A582" s="165" t="s">
        <v>589</v>
      </c>
      <c r="B582" s="166" t="s">
        <v>603</v>
      </c>
      <c r="C582" s="167" t="s">
        <v>134</v>
      </c>
      <c r="D582" s="168">
        <v>1006</v>
      </c>
      <c r="E582" s="169">
        <v>2</v>
      </c>
      <c r="F582" s="169">
        <v>2</v>
      </c>
    </row>
    <row r="583" spans="1:6" ht="31.5" x14ac:dyDescent="0.25">
      <c r="A583" s="165" t="s">
        <v>604</v>
      </c>
      <c r="B583" s="166" t="s">
        <v>605</v>
      </c>
      <c r="C583" s="167" t="s">
        <v>126</v>
      </c>
      <c r="D583" s="168">
        <v>0</v>
      </c>
      <c r="E583" s="169">
        <v>11</v>
      </c>
      <c r="F583" s="169">
        <v>11</v>
      </c>
    </row>
    <row r="584" spans="1:6" ht="31.5" x14ac:dyDescent="0.25">
      <c r="A584" s="165" t="s">
        <v>133</v>
      </c>
      <c r="B584" s="166" t="s">
        <v>605</v>
      </c>
      <c r="C584" s="167" t="s">
        <v>134</v>
      </c>
      <c r="D584" s="168">
        <v>0</v>
      </c>
      <c r="E584" s="169">
        <v>11</v>
      </c>
      <c r="F584" s="169">
        <v>11</v>
      </c>
    </row>
    <row r="585" spans="1:6" x14ac:dyDescent="0.25">
      <c r="A585" s="165" t="s">
        <v>589</v>
      </c>
      <c r="B585" s="166" t="s">
        <v>605</v>
      </c>
      <c r="C585" s="167" t="s">
        <v>134</v>
      </c>
      <c r="D585" s="168">
        <v>1006</v>
      </c>
      <c r="E585" s="169">
        <v>11</v>
      </c>
      <c r="F585" s="169">
        <v>11</v>
      </c>
    </row>
    <row r="586" spans="1:6" ht="78.75" x14ac:dyDescent="0.25">
      <c r="A586" s="165" t="s">
        <v>606</v>
      </c>
      <c r="B586" s="166" t="s">
        <v>607</v>
      </c>
      <c r="C586" s="167" t="s">
        <v>126</v>
      </c>
      <c r="D586" s="168">
        <v>0</v>
      </c>
      <c r="E586" s="169">
        <v>95</v>
      </c>
      <c r="F586" s="169">
        <v>95</v>
      </c>
    </row>
    <row r="587" spans="1:6" ht="31.5" x14ac:dyDescent="0.25">
      <c r="A587" s="165" t="s">
        <v>133</v>
      </c>
      <c r="B587" s="166" t="s">
        <v>607</v>
      </c>
      <c r="C587" s="167" t="s">
        <v>134</v>
      </c>
      <c r="D587" s="168">
        <v>0</v>
      </c>
      <c r="E587" s="169">
        <v>95</v>
      </c>
      <c r="F587" s="169">
        <v>95</v>
      </c>
    </row>
    <row r="588" spans="1:6" x14ac:dyDescent="0.25">
      <c r="A588" s="165" t="s">
        <v>589</v>
      </c>
      <c r="B588" s="166" t="s">
        <v>607</v>
      </c>
      <c r="C588" s="167" t="s">
        <v>134</v>
      </c>
      <c r="D588" s="168">
        <v>1006</v>
      </c>
      <c r="E588" s="169">
        <v>95</v>
      </c>
      <c r="F588" s="169">
        <v>95</v>
      </c>
    </row>
    <row r="589" spans="1:6" x14ac:dyDescent="0.25">
      <c r="A589" s="165" t="s">
        <v>608</v>
      </c>
      <c r="B589" s="166" t="s">
        <v>609</v>
      </c>
      <c r="C589" s="167" t="s">
        <v>126</v>
      </c>
      <c r="D589" s="168">
        <v>0</v>
      </c>
      <c r="E589" s="169">
        <v>12079.5</v>
      </c>
      <c r="F589" s="169">
        <v>15454</v>
      </c>
    </row>
    <row r="590" spans="1:6" ht="31.5" x14ac:dyDescent="0.25">
      <c r="A590" s="165" t="s">
        <v>610</v>
      </c>
      <c r="B590" s="166" t="s">
        <v>611</v>
      </c>
      <c r="C590" s="167" t="s">
        <v>126</v>
      </c>
      <c r="D590" s="168">
        <v>0</v>
      </c>
      <c r="E590" s="169">
        <v>1911.6</v>
      </c>
      <c r="F590" s="169">
        <v>1885.1</v>
      </c>
    </row>
    <row r="591" spans="1:6" ht="31.5" x14ac:dyDescent="0.25">
      <c r="A591" s="165" t="s">
        <v>612</v>
      </c>
      <c r="B591" s="166" t="s">
        <v>613</v>
      </c>
      <c r="C591" s="167" t="s">
        <v>126</v>
      </c>
      <c r="D591" s="168">
        <v>0</v>
      </c>
      <c r="E591" s="169">
        <v>1370.1</v>
      </c>
      <c r="F591" s="169">
        <v>1347.1</v>
      </c>
    </row>
    <row r="592" spans="1:6" ht="173.25" x14ac:dyDescent="0.25">
      <c r="A592" s="165" t="s">
        <v>205</v>
      </c>
      <c r="B592" s="166" t="s">
        <v>614</v>
      </c>
      <c r="C592" s="167" t="s">
        <v>126</v>
      </c>
      <c r="D592" s="168">
        <v>0</v>
      </c>
      <c r="E592" s="169">
        <v>1370.1</v>
      </c>
      <c r="F592" s="169">
        <v>1347.1</v>
      </c>
    </row>
    <row r="593" spans="1:6" ht="78.75" x14ac:dyDescent="0.25">
      <c r="A593" s="165" t="s">
        <v>147</v>
      </c>
      <c r="B593" s="166" t="s">
        <v>614</v>
      </c>
      <c r="C593" s="167" t="s">
        <v>148</v>
      </c>
      <c r="D593" s="168">
        <v>0</v>
      </c>
      <c r="E593" s="169">
        <v>1370.1</v>
      </c>
      <c r="F593" s="169">
        <v>1347.1</v>
      </c>
    </row>
    <row r="594" spans="1:6" ht="63" x14ac:dyDescent="0.25">
      <c r="A594" s="165" t="s">
        <v>615</v>
      </c>
      <c r="B594" s="166" t="s">
        <v>614</v>
      </c>
      <c r="C594" s="167" t="s">
        <v>148</v>
      </c>
      <c r="D594" s="168">
        <v>103</v>
      </c>
      <c r="E594" s="169">
        <v>1370.1</v>
      </c>
      <c r="F594" s="169">
        <v>1347.1</v>
      </c>
    </row>
    <row r="595" spans="1:6" ht="31.5" x14ac:dyDescent="0.25">
      <c r="A595" s="165" t="s">
        <v>616</v>
      </c>
      <c r="B595" s="166" t="s">
        <v>617</v>
      </c>
      <c r="C595" s="167" t="s">
        <v>126</v>
      </c>
      <c r="D595" s="168">
        <v>0</v>
      </c>
      <c r="E595" s="169">
        <v>541.5</v>
      </c>
      <c r="F595" s="169">
        <v>538</v>
      </c>
    </row>
    <row r="596" spans="1:6" ht="31.5" x14ac:dyDescent="0.25">
      <c r="A596" s="165" t="s">
        <v>274</v>
      </c>
      <c r="B596" s="166" t="s">
        <v>618</v>
      </c>
      <c r="C596" s="167" t="s">
        <v>126</v>
      </c>
      <c r="D596" s="168">
        <v>0</v>
      </c>
      <c r="E596" s="169">
        <v>10.3</v>
      </c>
      <c r="F596" s="169">
        <v>16.8</v>
      </c>
    </row>
    <row r="597" spans="1:6" ht="78.75" x14ac:dyDescent="0.25">
      <c r="A597" s="165" t="s">
        <v>147</v>
      </c>
      <c r="B597" s="166" t="s">
        <v>618</v>
      </c>
      <c r="C597" s="167" t="s">
        <v>148</v>
      </c>
      <c r="D597" s="168">
        <v>0</v>
      </c>
      <c r="E597" s="169">
        <v>2.5</v>
      </c>
      <c r="F597" s="169">
        <v>2.5</v>
      </c>
    </row>
    <row r="598" spans="1:6" ht="63" x14ac:dyDescent="0.25">
      <c r="A598" s="165" t="s">
        <v>615</v>
      </c>
      <c r="B598" s="166" t="s">
        <v>618</v>
      </c>
      <c r="C598" s="167" t="s">
        <v>148</v>
      </c>
      <c r="D598" s="168">
        <v>103</v>
      </c>
      <c r="E598" s="169">
        <v>2.5</v>
      </c>
      <c r="F598" s="169">
        <v>2.5</v>
      </c>
    </row>
    <row r="599" spans="1:6" ht="31.5" x14ac:dyDescent="0.25">
      <c r="A599" s="165" t="s">
        <v>133</v>
      </c>
      <c r="B599" s="166" t="s">
        <v>618</v>
      </c>
      <c r="C599" s="167" t="s">
        <v>134</v>
      </c>
      <c r="D599" s="168">
        <v>0</v>
      </c>
      <c r="E599" s="169">
        <v>7.8</v>
      </c>
      <c r="F599" s="169">
        <v>14.3</v>
      </c>
    </row>
    <row r="600" spans="1:6" ht="63" x14ac:dyDescent="0.25">
      <c r="A600" s="165" t="s">
        <v>615</v>
      </c>
      <c r="B600" s="166" t="s">
        <v>618</v>
      </c>
      <c r="C600" s="167" t="s">
        <v>134</v>
      </c>
      <c r="D600" s="168">
        <v>103</v>
      </c>
      <c r="E600" s="169">
        <v>7.8</v>
      </c>
      <c r="F600" s="169">
        <v>14.3</v>
      </c>
    </row>
    <row r="601" spans="1:6" ht="173.25" x14ac:dyDescent="0.25">
      <c r="A601" s="165" t="s">
        <v>205</v>
      </c>
      <c r="B601" s="166" t="s">
        <v>619</v>
      </c>
      <c r="C601" s="167" t="s">
        <v>126</v>
      </c>
      <c r="D601" s="168">
        <v>0</v>
      </c>
      <c r="E601" s="169">
        <v>531.20000000000005</v>
      </c>
      <c r="F601" s="169">
        <v>521.20000000000005</v>
      </c>
    </row>
    <row r="602" spans="1:6" ht="78.75" x14ac:dyDescent="0.25">
      <c r="A602" s="165" t="s">
        <v>147</v>
      </c>
      <c r="B602" s="166" t="s">
        <v>619</v>
      </c>
      <c r="C602" s="167" t="s">
        <v>148</v>
      </c>
      <c r="D602" s="168">
        <v>0</v>
      </c>
      <c r="E602" s="169">
        <v>531.20000000000005</v>
      </c>
      <c r="F602" s="169">
        <v>521.20000000000005</v>
      </c>
    </row>
    <row r="603" spans="1:6" ht="63" x14ac:dyDescent="0.25">
      <c r="A603" s="165" t="s">
        <v>615</v>
      </c>
      <c r="B603" s="166" t="s">
        <v>619</v>
      </c>
      <c r="C603" s="167" t="s">
        <v>148</v>
      </c>
      <c r="D603" s="168">
        <v>103</v>
      </c>
      <c r="E603" s="169">
        <v>531.20000000000005</v>
      </c>
      <c r="F603" s="169">
        <v>521.20000000000005</v>
      </c>
    </row>
    <row r="604" spans="1:6" ht="31.5" x14ac:dyDescent="0.25">
      <c r="A604" s="165" t="s">
        <v>620</v>
      </c>
      <c r="B604" s="166" t="s">
        <v>621</v>
      </c>
      <c r="C604" s="167" t="s">
        <v>126</v>
      </c>
      <c r="D604" s="168">
        <v>0</v>
      </c>
      <c r="E604" s="169">
        <v>3502.8</v>
      </c>
      <c r="F604" s="169">
        <v>3613.8</v>
      </c>
    </row>
    <row r="605" spans="1:6" ht="31.5" x14ac:dyDescent="0.25">
      <c r="A605" s="165" t="s">
        <v>622</v>
      </c>
      <c r="B605" s="166" t="s">
        <v>623</v>
      </c>
      <c r="C605" s="167" t="s">
        <v>126</v>
      </c>
      <c r="D605" s="168">
        <v>0</v>
      </c>
      <c r="E605" s="169">
        <v>1806.2</v>
      </c>
      <c r="F605" s="169">
        <v>1780.3</v>
      </c>
    </row>
    <row r="606" spans="1:6" ht="173.25" x14ac:dyDescent="0.25">
      <c r="A606" s="165" t="s">
        <v>205</v>
      </c>
      <c r="B606" s="166" t="s">
        <v>624</v>
      </c>
      <c r="C606" s="167" t="s">
        <v>126</v>
      </c>
      <c r="D606" s="168">
        <v>0</v>
      </c>
      <c r="E606" s="169">
        <v>1806.2</v>
      </c>
      <c r="F606" s="169">
        <v>1780.3</v>
      </c>
    </row>
    <row r="607" spans="1:6" ht="78.75" x14ac:dyDescent="0.25">
      <c r="A607" s="165" t="s">
        <v>147</v>
      </c>
      <c r="B607" s="166" t="s">
        <v>624</v>
      </c>
      <c r="C607" s="167" t="s">
        <v>148</v>
      </c>
      <c r="D607" s="168">
        <v>0</v>
      </c>
      <c r="E607" s="169">
        <v>1806.2</v>
      </c>
      <c r="F607" s="169">
        <v>1780.3</v>
      </c>
    </row>
    <row r="608" spans="1:6" ht="47.25" x14ac:dyDescent="0.25">
      <c r="A608" s="165" t="s">
        <v>347</v>
      </c>
      <c r="B608" s="166" t="s">
        <v>624</v>
      </c>
      <c r="C608" s="167" t="s">
        <v>148</v>
      </c>
      <c r="D608" s="168">
        <v>106</v>
      </c>
      <c r="E608" s="169">
        <v>1806.2</v>
      </c>
      <c r="F608" s="169">
        <v>1780.3</v>
      </c>
    </row>
    <row r="609" spans="1:6" ht="31.5" x14ac:dyDescent="0.25">
      <c r="A609" s="165" t="s">
        <v>625</v>
      </c>
      <c r="B609" s="166" t="s">
        <v>626</v>
      </c>
      <c r="C609" s="167" t="s">
        <v>126</v>
      </c>
      <c r="D609" s="168">
        <v>0</v>
      </c>
      <c r="E609" s="169">
        <v>1696.6</v>
      </c>
      <c r="F609" s="169">
        <v>1833.5</v>
      </c>
    </row>
    <row r="610" spans="1:6" ht="31.5" x14ac:dyDescent="0.25">
      <c r="A610" s="165" t="s">
        <v>274</v>
      </c>
      <c r="B610" s="166" t="s">
        <v>628</v>
      </c>
      <c r="C610" s="167" t="s">
        <v>126</v>
      </c>
      <c r="D610" s="168">
        <v>0</v>
      </c>
      <c r="E610" s="169">
        <v>6.4</v>
      </c>
      <c r="F610" s="169">
        <v>19.399999999999999</v>
      </c>
    </row>
    <row r="611" spans="1:6" ht="31.5" x14ac:dyDescent="0.25">
      <c r="A611" s="165" t="s">
        <v>133</v>
      </c>
      <c r="B611" s="166" t="s">
        <v>628</v>
      </c>
      <c r="C611" s="167" t="s">
        <v>134</v>
      </c>
      <c r="D611" s="168">
        <v>0</v>
      </c>
      <c r="E611" s="169">
        <v>6.4</v>
      </c>
      <c r="F611" s="169">
        <v>19.399999999999999</v>
      </c>
    </row>
    <row r="612" spans="1:6" ht="47.25" x14ac:dyDescent="0.25">
      <c r="A612" s="165" t="s">
        <v>347</v>
      </c>
      <c r="B612" s="166" t="s">
        <v>628</v>
      </c>
      <c r="C612" s="167" t="s">
        <v>134</v>
      </c>
      <c r="D612" s="168">
        <v>106</v>
      </c>
      <c r="E612" s="169">
        <v>6.4</v>
      </c>
      <c r="F612" s="169">
        <v>19.399999999999999</v>
      </c>
    </row>
    <row r="613" spans="1:6" ht="173.25" x14ac:dyDescent="0.25">
      <c r="A613" s="165" t="s">
        <v>205</v>
      </c>
      <c r="B613" s="166" t="s">
        <v>629</v>
      </c>
      <c r="C613" s="167" t="s">
        <v>126</v>
      </c>
      <c r="D613" s="168">
        <v>0</v>
      </c>
      <c r="E613" s="169">
        <v>1690.2</v>
      </c>
      <c r="F613" s="169">
        <v>1814.1</v>
      </c>
    </row>
    <row r="614" spans="1:6" ht="78.75" x14ac:dyDescent="0.25">
      <c r="A614" s="165" t="s">
        <v>147</v>
      </c>
      <c r="B614" s="166" t="s">
        <v>629</v>
      </c>
      <c r="C614" s="167" t="s">
        <v>148</v>
      </c>
      <c r="D614" s="168">
        <v>0</v>
      </c>
      <c r="E614" s="169">
        <v>1690.2</v>
      </c>
      <c r="F614" s="169">
        <v>1814.1</v>
      </c>
    </row>
    <row r="615" spans="1:6" ht="47.25" x14ac:dyDescent="0.25">
      <c r="A615" s="165" t="s">
        <v>347</v>
      </c>
      <c r="B615" s="166" t="s">
        <v>629</v>
      </c>
      <c r="C615" s="167" t="s">
        <v>148</v>
      </c>
      <c r="D615" s="168">
        <v>106</v>
      </c>
      <c r="E615" s="169">
        <v>1690.2</v>
      </c>
      <c r="F615" s="169">
        <v>1814.1</v>
      </c>
    </row>
    <row r="616" spans="1:6" x14ac:dyDescent="0.25">
      <c r="A616" s="165" t="s">
        <v>630</v>
      </c>
      <c r="B616" s="166" t="s">
        <v>631</v>
      </c>
      <c r="C616" s="167" t="s">
        <v>126</v>
      </c>
      <c r="D616" s="168">
        <v>0</v>
      </c>
      <c r="E616" s="169">
        <v>0</v>
      </c>
      <c r="F616" s="169">
        <v>4000</v>
      </c>
    </row>
    <row r="617" spans="1:6" ht="18.75" customHeight="1" x14ac:dyDescent="0.25">
      <c r="A617" s="165" t="s">
        <v>632</v>
      </c>
      <c r="B617" s="166" t="s">
        <v>633</v>
      </c>
      <c r="C617" s="167" t="s">
        <v>126</v>
      </c>
      <c r="D617" s="168">
        <v>0</v>
      </c>
      <c r="E617" s="169">
        <v>0</v>
      </c>
      <c r="F617" s="169">
        <v>2739</v>
      </c>
    </row>
    <row r="618" spans="1:6" x14ac:dyDescent="0.25">
      <c r="A618" s="165" t="s">
        <v>143</v>
      </c>
      <c r="B618" s="166" t="s">
        <v>633</v>
      </c>
      <c r="C618" s="167" t="s">
        <v>144</v>
      </c>
      <c r="D618" s="168">
        <v>0</v>
      </c>
      <c r="E618" s="169">
        <v>0</v>
      </c>
      <c r="F618" s="169">
        <v>2739</v>
      </c>
    </row>
    <row r="619" spans="1:6" x14ac:dyDescent="0.25">
      <c r="A619" s="165" t="s">
        <v>634</v>
      </c>
      <c r="B619" s="166" t="s">
        <v>633</v>
      </c>
      <c r="C619" s="167" t="s">
        <v>144</v>
      </c>
      <c r="D619" s="168">
        <v>107</v>
      </c>
      <c r="E619" s="169">
        <v>0</v>
      </c>
      <c r="F619" s="169">
        <v>2739</v>
      </c>
    </row>
    <row r="620" spans="1:6" ht="31.5" x14ac:dyDescent="0.25">
      <c r="A620" s="165" t="s">
        <v>635</v>
      </c>
      <c r="B620" s="166" t="s">
        <v>636</v>
      </c>
      <c r="C620" s="167" t="s">
        <v>126</v>
      </c>
      <c r="D620" s="168">
        <v>0</v>
      </c>
      <c r="E620" s="169">
        <v>0</v>
      </c>
      <c r="F620" s="169">
        <v>1261</v>
      </c>
    </row>
    <row r="621" spans="1:6" x14ac:dyDescent="0.25">
      <c r="A621" s="165" t="s">
        <v>143</v>
      </c>
      <c r="B621" s="166" t="s">
        <v>636</v>
      </c>
      <c r="C621" s="167" t="s">
        <v>144</v>
      </c>
      <c r="D621" s="168">
        <v>0</v>
      </c>
      <c r="E621" s="169">
        <v>0</v>
      </c>
      <c r="F621" s="169">
        <v>1261</v>
      </c>
    </row>
    <row r="622" spans="1:6" x14ac:dyDescent="0.25">
      <c r="A622" s="165" t="s">
        <v>634</v>
      </c>
      <c r="B622" s="166" t="s">
        <v>636</v>
      </c>
      <c r="C622" s="167" t="s">
        <v>144</v>
      </c>
      <c r="D622" s="168">
        <v>107</v>
      </c>
      <c r="E622" s="169">
        <v>0</v>
      </c>
      <c r="F622" s="169">
        <v>1261</v>
      </c>
    </row>
    <row r="623" spans="1:6" x14ac:dyDescent="0.25">
      <c r="A623" s="165" t="s">
        <v>637</v>
      </c>
      <c r="B623" s="166" t="s">
        <v>638</v>
      </c>
      <c r="C623" s="167" t="s">
        <v>126</v>
      </c>
      <c r="D623" s="168">
        <v>0</v>
      </c>
      <c r="E623" s="169">
        <v>300</v>
      </c>
      <c r="F623" s="169">
        <v>300</v>
      </c>
    </row>
    <row r="624" spans="1:6" ht="31.5" x14ac:dyDescent="0.25">
      <c r="A624" s="165" t="s">
        <v>639</v>
      </c>
      <c r="B624" s="166" t="s">
        <v>640</v>
      </c>
      <c r="C624" s="167" t="s">
        <v>126</v>
      </c>
      <c r="D624" s="168">
        <v>0</v>
      </c>
      <c r="E624" s="169">
        <v>300</v>
      </c>
      <c r="F624" s="169">
        <v>300</v>
      </c>
    </row>
    <row r="625" spans="1:6" x14ac:dyDescent="0.25">
      <c r="A625" s="165" t="s">
        <v>143</v>
      </c>
      <c r="B625" s="166" t="s">
        <v>640</v>
      </c>
      <c r="C625" s="167" t="s">
        <v>144</v>
      </c>
      <c r="D625" s="168">
        <v>0</v>
      </c>
      <c r="E625" s="169">
        <v>300</v>
      </c>
      <c r="F625" s="169">
        <v>300</v>
      </c>
    </row>
    <row r="626" spans="1:6" x14ac:dyDescent="0.25">
      <c r="A626" s="165" t="s">
        <v>641</v>
      </c>
      <c r="B626" s="166" t="s">
        <v>640</v>
      </c>
      <c r="C626" s="167" t="s">
        <v>144</v>
      </c>
      <c r="D626" s="168">
        <v>111</v>
      </c>
      <c r="E626" s="169">
        <v>300</v>
      </c>
      <c r="F626" s="169">
        <v>300</v>
      </c>
    </row>
    <row r="627" spans="1:6" ht="31.5" x14ac:dyDescent="0.25">
      <c r="A627" s="165" t="s">
        <v>642</v>
      </c>
      <c r="B627" s="166" t="s">
        <v>643</v>
      </c>
      <c r="C627" s="167" t="s">
        <v>126</v>
      </c>
      <c r="D627" s="168">
        <v>0</v>
      </c>
      <c r="E627" s="169">
        <v>754</v>
      </c>
      <c r="F627" s="169">
        <v>44</v>
      </c>
    </row>
    <row r="628" spans="1:6" ht="63" x14ac:dyDescent="0.25">
      <c r="A628" s="165" t="s">
        <v>644</v>
      </c>
      <c r="B628" s="166" t="s">
        <v>645</v>
      </c>
      <c r="C628" s="167" t="s">
        <v>126</v>
      </c>
      <c r="D628" s="168">
        <v>0</v>
      </c>
      <c r="E628" s="169">
        <v>754</v>
      </c>
      <c r="F628" s="169">
        <v>44</v>
      </c>
    </row>
    <row r="629" spans="1:6" ht="31.5" x14ac:dyDescent="0.25">
      <c r="A629" s="165" t="s">
        <v>133</v>
      </c>
      <c r="B629" s="166" t="s">
        <v>645</v>
      </c>
      <c r="C629" s="167" t="s">
        <v>134</v>
      </c>
      <c r="D629" s="168">
        <v>0</v>
      </c>
      <c r="E629" s="169">
        <v>754</v>
      </c>
      <c r="F629" s="169">
        <v>44</v>
      </c>
    </row>
    <row r="630" spans="1:6" x14ac:dyDescent="0.25">
      <c r="A630" s="165" t="s">
        <v>646</v>
      </c>
      <c r="B630" s="166" t="s">
        <v>645</v>
      </c>
      <c r="C630" s="167" t="s">
        <v>134</v>
      </c>
      <c r="D630" s="168">
        <v>204</v>
      </c>
      <c r="E630" s="169">
        <v>754</v>
      </c>
      <c r="F630" s="169">
        <v>44</v>
      </c>
    </row>
    <row r="631" spans="1:6" ht="47.25" x14ac:dyDescent="0.25">
      <c r="A631" s="165" t="s">
        <v>647</v>
      </c>
      <c r="B631" s="166" t="s">
        <v>648</v>
      </c>
      <c r="C631" s="167" t="s">
        <v>126</v>
      </c>
      <c r="D631" s="168">
        <v>0</v>
      </c>
      <c r="E631" s="169">
        <v>5611.1</v>
      </c>
      <c r="F631" s="169">
        <v>5611.1</v>
      </c>
    </row>
    <row r="632" spans="1:6" ht="47.25" x14ac:dyDescent="0.25">
      <c r="A632" s="165" t="s">
        <v>649</v>
      </c>
      <c r="B632" s="166" t="s">
        <v>650</v>
      </c>
      <c r="C632" s="167" t="s">
        <v>126</v>
      </c>
      <c r="D632" s="168">
        <v>0</v>
      </c>
      <c r="E632" s="169">
        <v>5611.1</v>
      </c>
      <c r="F632" s="169">
        <v>5611.1</v>
      </c>
    </row>
    <row r="633" spans="1:6" ht="31.5" x14ac:dyDescent="0.25">
      <c r="A633" s="165" t="s">
        <v>151</v>
      </c>
      <c r="B633" s="166" t="s">
        <v>653</v>
      </c>
      <c r="C633" s="167" t="s">
        <v>126</v>
      </c>
      <c r="D633" s="168">
        <v>0</v>
      </c>
      <c r="E633" s="169">
        <v>5611.1</v>
      </c>
      <c r="F633" s="169">
        <v>5611.1</v>
      </c>
    </row>
    <row r="634" spans="1:6" x14ac:dyDescent="0.25">
      <c r="A634" s="165" t="s">
        <v>143</v>
      </c>
      <c r="B634" s="166" t="s">
        <v>653</v>
      </c>
      <c r="C634" s="167" t="s">
        <v>144</v>
      </c>
      <c r="D634" s="168">
        <v>0</v>
      </c>
      <c r="E634" s="169">
        <v>5611.1</v>
      </c>
      <c r="F634" s="169">
        <v>5611.1</v>
      </c>
    </row>
    <row r="635" spans="1:6" x14ac:dyDescent="0.25">
      <c r="A635" s="165" t="s">
        <v>294</v>
      </c>
      <c r="B635" s="166" t="s">
        <v>653</v>
      </c>
      <c r="C635" s="167" t="s">
        <v>144</v>
      </c>
      <c r="D635" s="168">
        <v>113</v>
      </c>
      <c r="E635" s="169">
        <v>5611.1</v>
      </c>
      <c r="F635" s="169">
        <v>5611.1</v>
      </c>
    </row>
    <row r="636" spans="1:6" s="164" customFormat="1" x14ac:dyDescent="0.25">
      <c r="A636" s="217" t="s">
        <v>676</v>
      </c>
      <c r="B636" s="218"/>
      <c r="C636" s="218"/>
      <c r="D636" s="219"/>
      <c r="E636" s="163">
        <f>1378848.9-8187.6</f>
        <v>1370661.2999999998</v>
      </c>
      <c r="F636" s="163">
        <f>1334961.6-17521.8</f>
        <v>1317439.8</v>
      </c>
    </row>
    <row r="637" spans="1:6" ht="25.5" customHeight="1" x14ac:dyDescent="0.25">
      <c r="A637" s="170"/>
      <c r="B637" s="171"/>
      <c r="C637" s="171"/>
      <c r="D637" s="171"/>
      <c r="E637" s="170"/>
      <c r="F637" s="170"/>
    </row>
    <row r="638" spans="1:6" ht="11.25" customHeight="1" x14ac:dyDescent="0.25">
      <c r="A638" s="157"/>
      <c r="B638" s="158"/>
      <c r="C638" s="158"/>
      <c r="D638" s="158"/>
      <c r="E638" s="157"/>
      <c r="F638" s="157"/>
    </row>
    <row r="639" spans="1:6" x14ac:dyDescent="0.25">
      <c r="A639" s="60" t="s">
        <v>111</v>
      </c>
      <c r="F639" s="60" t="s">
        <v>112</v>
      </c>
    </row>
  </sheetData>
  <autoFilter ref="A18:F636" xr:uid="{00000000-0009-0000-0000-000002000000}"/>
  <mergeCells count="5">
    <mergeCell ref="A14:F14"/>
    <mergeCell ref="A16:A17"/>
    <mergeCell ref="B16:D16"/>
    <mergeCell ref="E16:F16"/>
    <mergeCell ref="A636:D636"/>
  </mergeCells>
  <pageMargins left="0.78740157480314965" right="0.39370078740157483" top="0.78740157480314965" bottom="0.78740157480314965" header="0.51181102362204722" footer="0.51181102362204722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9:F71"/>
  <sheetViews>
    <sheetView workbookViewId="0">
      <selection activeCell="D24" sqref="D24"/>
    </sheetView>
  </sheetViews>
  <sheetFormatPr defaultRowHeight="15.75" x14ac:dyDescent="0.25"/>
  <cols>
    <col min="1" max="1" width="84.85546875" style="65" customWidth="1"/>
    <col min="2" max="2" width="7.140625" style="65" bestFit="1" customWidth="1"/>
    <col min="3" max="3" width="10.5703125" style="65" customWidth="1"/>
    <col min="4" max="4" width="20" style="65" customWidth="1"/>
    <col min="5" max="256" width="9.140625" style="65"/>
    <col min="257" max="257" width="84.85546875" style="65" customWidth="1"/>
    <col min="258" max="258" width="7.140625" style="65" bestFit="1" customWidth="1"/>
    <col min="259" max="259" width="10.5703125" style="65" customWidth="1"/>
    <col min="260" max="260" width="12" style="65" customWidth="1"/>
    <col min="261" max="512" width="9.140625" style="65"/>
    <col min="513" max="513" width="84.85546875" style="65" customWidth="1"/>
    <col min="514" max="514" width="7.140625" style="65" bestFit="1" customWidth="1"/>
    <col min="515" max="515" width="10.5703125" style="65" customWidth="1"/>
    <col min="516" max="516" width="12" style="65" customWidth="1"/>
    <col min="517" max="768" width="9.140625" style="65"/>
    <col min="769" max="769" width="84.85546875" style="65" customWidth="1"/>
    <col min="770" max="770" width="7.140625" style="65" bestFit="1" customWidth="1"/>
    <col min="771" max="771" width="10.5703125" style="65" customWidth="1"/>
    <col min="772" max="772" width="12" style="65" customWidth="1"/>
    <col min="773" max="1024" width="9.140625" style="65"/>
    <col min="1025" max="1025" width="84.85546875" style="65" customWidth="1"/>
    <col min="1026" max="1026" width="7.140625" style="65" bestFit="1" customWidth="1"/>
    <col min="1027" max="1027" width="10.5703125" style="65" customWidth="1"/>
    <col min="1028" max="1028" width="12" style="65" customWidth="1"/>
    <col min="1029" max="1280" width="9.140625" style="65"/>
    <col min="1281" max="1281" width="84.85546875" style="65" customWidth="1"/>
    <col min="1282" max="1282" width="7.140625" style="65" bestFit="1" customWidth="1"/>
    <col min="1283" max="1283" width="10.5703125" style="65" customWidth="1"/>
    <col min="1284" max="1284" width="12" style="65" customWidth="1"/>
    <col min="1285" max="1536" width="9.140625" style="65"/>
    <col min="1537" max="1537" width="84.85546875" style="65" customWidth="1"/>
    <col min="1538" max="1538" width="7.140625" style="65" bestFit="1" customWidth="1"/>
    <col min="1539" max="1539" width="10.5703125" style="65" customWidth="1"/>
    <col min="1540" max="1540" width="12" style="65" customWidth="1"/>
    <col min="1541" max="1792" width="9.140625" style="65"/>
    <col min="1793" max="1793" width="84.85546875" style="65" customWidth="1"/>
    <col min="1794" max="1794" width="7.140625" style="65" bestFit="1" customWidth="1"/>
    <col min="1795" max="1795" width="10.5703125" style="65" customWidth="1"/>
    <col min="1796" max="1796" width="12" style="65" customWidth="1"/>
    <col min="1797" max="2048" width="9.140625" style="65"/>
    <col min="2049" max="2049" width="84.85546875" style="65" customWidth="1"/>
    <col min="2050" max="2050" width="7.140625" style="65" bestFit="1" customWidth="1"/>
    <col min="2051" max="2051" width="10.5703125" style="65" customWidth="1"/>
    <col min="2052" max="2052" width="12" style="65" customWidth="1"/>
    <col min="2053" max="2304" width="9.140625" style="65"/>
    <col min="2305" max="2305" width="84.85546875" style="65" customWidth="1"/>
    <col min="2306" max="2306" width="7.140625" style="65" bestFit="1" customWidth="1"/>
    <col min="2307" max="2307" width="10.5703125" style="65" customWidth="1"/>
    <col min="2308" max="2308" width="12" style="65" customWidth="1"/>
    <col min="2309" max="2560" width="9.140625" style="65"/>
    <col min="2561" max="2561" width="84.85546875" style="65" customWidth="1"/>
    <col min="2562" max="2562" width="7.140625" style="65" bestFit="1" customWidth="1"/>
    <col min="2563" max="2563" width="10.5703125" style="65" customWidth="1"/>
    <col min="2564" max="2564" width="12" style="65" customWidth="1"/>
    <col min="2565" max="2816" width="9.140625" style="65"/>
    <col min="2817" max="2817" width="84.85546875" style="65" customWidth="1"/>
    <col min="2818" max="2818" width="7.140625" style="65" bestFit="1" customWidth="1"/>
    <col min="2819" max="2819" width="10.5703125" style="65" customWidth="1"/>
    <col min="2820" max="2820" width="12" style="65" customWidth="1"/>
    <col min="2821" max="3072" width="9.140625" style="65"/>
    <col min="3073" max="3073" width="84.85546875" style="65" customWidth="1"/>
    <col min="3074" max="3074" width="7.140625" style="65" bestFit="1" customWidth="1"/>
    <col min="3075" max="3075" width="10.5703125" style="65" customWidth="1"/>
    <col min="3076" max="3076" width="12" style="65" customWidth="1"/>
    <col min="3077" max="3328" width="9.140625" style="65"/>
    <col min="3329" max="3329" width="84.85546875" style="65" customWidth="1"/>
    <col min="3330" max="3330" width="7.140625" style="65" bestFit="1" customWidth="1"/>
    <col min="3331" max="3331" width="10.5703125" style="65" customWidth="1"/>
    <col min="3332" max="3332" width="12" style="65" customWidth="1"/>
    <col min="3333" max="3584" width="9.140625" style="65"/>
    <col min="3585" max="3585" width="84.85546875" style="65" customWidth="1"/>
    <col min="3586" max="3586" width="7.140625" style="65" bestFit="1" customWidth="1"/>
    <col min="3587" max="3587" width="10.5703125" style="65" customWidth="1"/>
    <col min="3588" max="3588" width="12" style="65" customWidth="1"/>
    <col min="3589" max="3840" width="9.140625" style="65"/>
    <col min="3841" max="3841" width="84.85546875" style="65" customWidth="1"/>
    <col min="3842" max="3842" width="7.140625" style="65" bestFit="1" customWidth="1"/>
    <col min="3843" max="3843" width="10.5703125" style="65" customWidth="1"/>
    <col min="3844" max="3844" width="12" style="65" customWidth="1"/>
    <col min="3845" max="4096" width="9.140625" style="65"/>
    <col min="4097" max="4097" width="84.85546875" style="65" customWidth="1"/>
    <col min="4098" max="4098" width="7.140625" style="65" bestFit="1" customWidth="1"/>
    <col min="4099" max="4099" width="10.5703125" style="65" customWidth="1"/>
    <col min="4100" max="4100" width="12" style="65" customWidth="1"/>
    <col min="4101" max="4352" width="9.140625" style="65"/>
    <col min="4353" max="4353" width="84.85546875" style="65" customWidth="1"/>
    <col min="4354" max="4354" width="7.140625" style="65" bestFit="1" customWidth="1"/>
    <col min="4355" max="4355" width="10.5703125" style="65" customWidth="1"/>
    <col min="4356" max="4356" width="12" style="65" customWidth="1"/>
    <col min="4357" max="4608" width="9.140625" style="65"/>
    <col min="4609" max="4609" width="84.85546875" style="65" customWidth="1"/>
    <col min="4610" max="4610" width="7.140625" style="65" bestFit="1" customWidth="1"/>
    <col min="4611" max="4611" width="10.5703125" style="65" customWidth="1"/>
    <col min="4612" max="4612" width="12" style="65" customWidth="1"/>
    <col min="4613" max="4864" width="9.140625" style="65"/>
    <col min="4865" max="4865" width="84.85546875" style="65" customWidth="1"/>
    <col min="4866" max="4866" width="7.140625" style="65" bestFit="1" customWidth="1"/>
    <col min="4867" max="4867" width="10.5703125" style="65" customWidth="1"/>
    <col min="4868" max="4868" width="12" style="65" customWidth="1"/>
    <col min="4869" max="5120" width="9.140625" style="65"/>
    <col min="5121" max="5121" width="84.85546875" style="65" customWidth="1"/>
    <col min="5122" max="5122" width="7.140625" style="65" bestFit="1" customWidth="1"/>
    <col min="5123" max="5123" width="10.5703125" style="65" customWidth="1"/>
    <col min="5124" max="5124" width="12" style="65" customWidth="1"/>
    <col min="5125" max="5376" width="9.140625" style="65"/>
    <col min="5377" max="5377" width="84.85546875" style="65" customWidth="1"/>
    <col min="5378" max="5378" width="7.140625" style="65" bestFit="1" customWidth="1"/>
    <col min="5379" max="5379" width="10.5703125" style="65" customWidth="1"/>
    <col min="5380" max="5380" width="12" style="65" customWidth="1"/>
    <col min="5381" max="5632" width="9.140625" style="65"/>
    <col min="5633" max="5633" width="84.85546875" style="65" customWidth="1"/>
    <col min="5634" max="5634" width="7.140625" style="65" bestFit="1" customWidth="1"/>
    <col min="5635" max="5635" width="10.5703125" style="65" customWidth="1"/>
    <col min="5636" max="5636" width="12" style="65" customWidth="1"/>
    <col min="5637" max="5888" width="9.140625" style="65"/>
    <col min="5889" max="5889" width="84.85546875" style="65" customWidth="1"/>
    <col min="5890" max="5890" width="7.140625" style="65" bestFit="1" customWidth="1"/>
    <col min="5891" max="5891" width="10.5703125" style="65" customWidth="1"/>
    <col min="5892" max="5892" width="12" style="65" customWidth="1"/>
    <col min="5893" max="6144" width="9.140625" style="65"/>
    <col min="6145" max="6145" width="84.85546875" style="65" customWidth="1"/>
    <col min="6146" max="6146" width="7.140625" style="65" bestFit="1" customWidth="1"/>
    <col min="6147" max="6147" width="10.5703125" style="65" customWidth="1"/>
    <col min="6148" max="6148" width="12" style="65" customWidth="1"/>
    <col min="6149" max="6400" width="9.140625" style="65"/>
    <col min="6401" max="6401" width="84.85546875" style="65" customWidth="1"/>
    <col min="6402" max="6402" width="7.140625" style="65" bestFit="1" customWidth="1"/>
    <col min="6403" max="6403" width="10.5703125" style="65" customWidth="1"/>
    <col min="6404" max="6404" width="12" style="65" customWidth="1"/>
    <col min="6405" max="6656" width="9.140625" style="65"/>
    <col min="6657" max="6657" width="84.85546875" style="65" customWidth="1"/>
    <col min="6658" max="6658" width="7.140625" style="65" bestFit="1" customWidth="1"/>
    <col min="6659" max="6659" width="10.5703125" style="65" customWidth="1"/>
    <col min="6660" max="6660" width="12" style="65" customWidth="1"/>
    <col min="6661" max="6912" width="9.140625" style="65"/>
    <col min="6913" max="6913" width="84.85546875" style="65" customWidth="1"/>
    <col min="6914" max="6914" width="7.140625" style="65" bestFit="1" customWidth="1"/>
    <col min="6915" max="6915" width="10.5703125" style="65" customWidth="1"/>
    <col min="6916" max="6916" width="12" style="65" customWidth="1"/>
    <col min="6917" max="7168" width="9.140625" style="65"/>
    <col min="7169" max="7169" width="84.85546875" style="65" customWidth="1"/>
    <col min="7170" max="7170" width="7.140625" style="65" bestFit="1" customWidth="1"/>
    <col min="7171" max="7171" width="10.5703125" style="65" customWidth="1"/>
    <col min="7172" max="7172" width="12" style="65" customWidth="1"/>
    <col min="7173" max="7424" width="9.140625" style="65"/>
    <col min="7425" max="7425" width="84.85546875" style="65" customWidth="1"/>
    <col min="7426" max="7426" width="7.140625" style="65" bestFit="1" customWidth="1"/>
    <col min="7427" max="7427" width="10.5703125" style="65" customWidth="1"/>
    <col min="7428" max="7428" width="12" style="65" customWidth="1"/>
    <col min="7429" max="7680" width="9.140625" style="65"/>
    <col min="7681" max="7681" width="84.85546875" style="65" customWidth="1"/>
    <col min="7682" max="7682" width="7.140625" style="65" bestFit="1" customWidth="1"/>
    <col min="7683" max="7683" width="10.5703125" style="65" customWidth="1"/>
    <col min="7684" max="7684" width="12" style="65" customWidth="1"/>
    <col min="7685" max="7936" width="9.140625" style="65"/>
    <col min="7937" max="7937" width="84.85546875" style="65" customWidth="1"/>
    <col min="7938" max="7938" width="7.140625" style="65" bestFit="1" customWidth="1"/>
    <col min="7939" max="7939" width="10.5703125" style="65" customWidth="1"/>
    <col min="7940" max="7940" width="12" style="65" customWidth="1"/>
    <col min="7941" max="8192" width="9.140625" style="65"/>
    <col min="8193" max="8193" width="84.85546875" style="65" customWidth="1"/>
    <col min="8194" max="8194" width="7.140625" style="65" bestFit="1" customWidth="1"/>
    <col min="8195" max="8195" width="10.5703125" style="65" customWidth="1"/>
    <col min="8196" max="8196" width="12" style="65" customWidth="1"/>
    <col min="8197" max="8448" width="9.140625" style="65"/>
    <col min="8449" max="8449" width="84.85546875" style="65" customWidth="1"/>
    <col min="8450" max="8450" width="7.140625" style="65" bestFit="1" customWidth="1"/>
    <col min="8451" max="8451" width="10.5703125" style="65" customWidth="1"/>
    <col min="8452" max="8452" width="12" style="65" customWidth="1"/>
    <col min="8453" max="8704" width="9.140625" style="65"/>
    <col min="8705" max="8705" width="84.85546875" style="65" customWidth="1"/>
    <col min="8706" max="8706" width="7.140625" style="65" bestFit="1" customWidth="1"/>
    <col min="8707" max="8707" width="10.5703125" style="65" customWidth="1"/>
    <col min="8708" max="8708" width="12" style="65" customWidth="1"/>
    <col min="8709" max="8960" width="9.140625" style="65"/>
    <col min="8961" max="8961" width="84.85546875" style="65" customWidth="1"/>
    <col min="8962" max="8962" width="7.140625" style="65" bestFit="1" customWidth="1"/>
    <col min="8963" max="8963" width="10.5703125" style="65" customWidth="1"/>
    <col min="8964" max="8964" width="12" style="65" customWidth="1"/>
    <col min="8965" max="9216" width="9.140625" style="65"/>
    <col min="9217" max="9217" width="84.85546875" style="65" customWidth="1"/>
    <col min="9218" max="9218" width="7.140625" style="65" bestFit="1" customWidth="1"/>
    <col min="9219" max="9219" width="10.5703125" style="65" customWidth="1"/>
    <col min="9220" max="9220" width="12" style="65" customWidth="1"/>
    <col min="9221" max="9472" width="9.140625" style="65"/>
    <col min="9473" max="9473" width="84.85546875" style="65" customWidth="1"/>
    <col min="9474" max="9474" width="7.140625" style="65" bestFit="1" customWidth="1"/>
    <col min="9475" max="9475" width="10.5703125" style="65" customWidth="1"/>
    <col min="9476" max="9476" width="12" style="65" customWidth="1"/>
    <col min="9477" max="9728" width="9.140625" style="65"/>
    <col min="9729" max="9729" width="84.85546875" style="65" customWidth="1"/>
    <col min="9730" max="9730" width="7.140625" style="65" bestFit="1" customWidth="1"/>
    <col min="9731" max="9731" width="10.5703125" style="65" customWidth="1"/>
    <col min="9732" max="9732" width="12" style="65" customWidth="1"/>
    <col min="9733" max="9984" width="9.140625" style="65"/>
    <col min="9985" max="9985" width="84.85546875" style="65" customWidth="1"/>
    <col min="9986" max="9986" width="7.140625" style="65" bestFit="1" customWidth="1"/>
    <col min="9987" max="9987" width="10.5703125" style="65" customWidth="1"/>
    <col min="9988" max="9988" width="12" style="65" customWidth="1"/>
    <col min="9989" max="10240" width="9.140625" style="65"/>
    <col min="10241" max="10241" width="84.85546875" style="65" customWidth="1"/>
    <col min="10242" max="10242" width="7.140625" style="65" bestFit="1" customWidth="1"/>
    <col min="10243" max="10243" width="10.5703125" style="65" customWidth="1"/>
    <col min="10244" max="10244" width="12" style="65" customWidth="1"/>
    <col min="10245" max="10496" width="9.140625" style="65"/>
    <col min="10497" max="10497" width="84.85546875" style="65" customWidth="1"/>
    <col min="10498" max="10498" width="7.140625" style="65" bestFit="1" customWidth="1"/>
    <col min="10499" max="10499" width="10.5703125" style="65" customWidth="1"/>
    <col min="10500" max="10500" width="12" style="65" customWidth="1"/>
    <col min="10501" max="10752" width="9.140625" style="65"/>
    <col min="10753" max="10753" width="84.85546875" style="65" customWidth="1"/>
    <col min="10754" max="10754" width="7.140625" style="65" bestFit="1" customWidth="1"/>
    <col min="10755" max="10755" width="10.5703125" style="65" customWidth="1"/>
    <col min="10756" max="10756" width="12" style="65" customWidth="1"/>
    <col min="10757" max="11008" width="9.140625" style="65"/>
    <col min="11009" max="11009" width="84.85546875" style="65" customWidth="1"/>
    <col min="11010" max="11010" width="7.140625" style="65" bestFit="1" customWidth="1"/>
    <col min="11011" max="11011" width="10.5703125" style="65" customWidth="1"/>
    <col min="11012" max="11012" width="12" style="65" customWidth="1"/>
    <col min="11013" max="11264" width="9.140625" style="65"/>
    <col min="11265" max="11265" width="84.85546875" style="65" customWidth="1"/>
    <col min="11266" max="11266" width="7.140625" style="65" bestFit="1" customWidth="1"/>
    <col min="11267" max="11267" width="10.5703125" style="65" customWidth="1"/>
    <col min="11268" max="11268" width="12" style="65" customWidth="1"/>
    <col min="11269" max="11520" width="9.140625" style="65"/>
    <col min="11521" max="11521" width="84.85546875" style="65" customWidth="1"/>
    <col min="11522" max="11522" width="7.140625" style="65" bestFit="1" customWidth="1"/>
    <col min="11523" max="11523" width="10.5703125" style="65" customWidth="1"/>
    <col min="11524" max="11524" width="12" style="65" customWidth="1"/>
    <col min="11525" max="11776" width="9.140625" style="65"/>
    <col min="11777" max="11777" width="84.85546875" style="65" customWidth="1"/>
    <col min="11778" max="11778" width="7.140625" style="65" bestFit="1" customWidth="1"/>
    <col min="11779" max="11779" width="10.5703125" style="65" customWidth="1"/>
    <col min="11780" max="11780" width="12" style="65" customWidth="1"/>
    <col min="11781" max="12032" width="9.140625" style="65"/>
    <col min="12033" max="12033" width="84.85546875" style="65" customWidth="1"/>
    <col min="12034" max="12034" width="7.140625" style="65" bestFit="1" customWidth="1"/>
    <col min="12035" max="12035" width="10.5703125" style="65" customWidth="1"/>
    <col min="12036" max="12036" width="12" style="65" customWidth="1"/>
    <col min="12037" max="12288" width="9.140625" style="65"/>
    <col min="12289" max="12289" width="84.85546875" style="65" customWidth="1"/>
    <col min="12290" max="12290" width="7.140625" style="65" bestFit="1" customWidth="1"/>
    <col min="12291" max="12291" width="10.5703125" style="65" customWidth="1"/>
    <col min="12292" max="12292" width="12" style="65" customWidth="1"/>
    <col min="12293" max="12544" width="9.140625" style="65"/>
    <col min="12545" max="12545" width="84.85546875" style="65" customWidth="1"/>
    <col min="12546" max="12546" width="7.140625" style="65" bestFit="1" customWidth="1"/>
    <col min="12547" max="12547" width="10.5703125" style="65" customWidth="1"/>
    <col min="12548" max="12548" width="12" style="65" customWidth="1"/>
    <col min="12549" max="12800" width="9.140625" style="65"/>
    <col min="12801" max="12801" width="84.85546875" style="65" customWidth="1"/>
    <col min="12802" max="12802" width="7.140625" style="65" bestFit="1" customWidth="1"/>
    <col min="12803" max="12803" width="10.5703125" style="65" customWidth="1"/>
    <col min="12804" max="12804" width="12" style="65" customWidth="1"/>
    <col min="12805" max="13056" width="9.140625" style="65"/>
    <col min="13057" max="13057" width="84.85546875" style="65" customWidth="1"/>
    <col min="13058" max="13058" width="7.140625" style="65" bestFit="1" customWidth="1"/>
    <col min="13059" max="13059" width="10.5703125" style="65" customWidth="1"/>
    <col min="13060" max="13060" width="12" style="65" customWidth="1"/>
    <col min="13061" max="13312" width="9.140625" style="65"/>
    <col min="13313" max="13313" width="84.85546875" style="65" customWidth="1"/>
    <col min="13314" max="13314" width="7.140625" style="65" bestFit="1" customWidth="1"/>
    <col min="13315" max="13315" width="10.5703125" style="65" customWidth="1"/>
    <col min="13316" max="13316" width="12" style="65" customWidth="1"/>
    <col min="13317" max="13568" width="9.140625" style="65"/>
    <col min="13569" max="13569" width="84.85546875" style="65" customWidth="1"/>
    <col min="13570" max="13570" width="7.140625" style="65" bestFit="1" customWidth="1"/>
    <col min="13571" max="13571" width="10.5703125" style="65" customWidth="1"/>
    <col min="13572" max="13572" width="12" style="65" customWidth="1"/>
    <col min="13573" max="13824" width="9.140625" style="65"/>
    <col min="13825" max="13825" width="84.85546875" style="65" customWidth="1"/>
    <col min="13826" max="13826" width="7.140625" style="65" bestFit="1" customWidth="1"/>
    <col min="13827" max="13827" width="10.5703125" style="65" customWidth="1"/>
    <col min="13828" max="13828" width="12" style="65" customWidth="1"/>
    <col min="13829" max="14080" width="9.140625" style="65"/>
    <col min="14081" max="14081" width="84.85546875" style="65" customWidth="1"/>
    <col min="14082" max="14082" width="7.140625" style="65" bestFit="1" customWidth="1"/>
    <col min="14083" max="14083" width="10.5703125" style="65" customWidth="1"/>
    <col min="14084" max="14084" width="12" style="65" customWidth="1"/>
    <col min="14085" max="14336" width="9.140625" style="65"/>
    <col min="14337" max="14337" width="84.85546875" style="65" customWidth="1"/>
    <col min="14338" max="14338" width="7.140625" style="65" bestFit="1" customWidth="1"/>
    <col min="14339" max="14339" width="10.5703125" style="65" customWidth="1"/>
    <col min="14340" max="14340" width="12" style="65" customWidth="1"/>
    <col min="14341" max="14592" width="9.140625" style="65"/>
    <col min="14593" max="14593" width="84.85546875" style="65" customWidth="1"/>
    <col min="14594" max="14594" width="7.140625" style="65" bestFit="1" customWidth="1"/>
    <col min="14595" max="14595" width="10.5703125" style="65" customWidth="1"/>
    <col min="14596" max="14596" width="12" style="65" customWidth="1"/>
    <col min="14597" max="14848" width="9.140625" style="65"/>
    <col min="14849" max="14849" width="84.85546875" style="65" customWidth="1"/>
    <col min="14850" max="14850" width="7.140625" style="65" bestFit="1" customWidth="1"/>
    <col min="14851" max="14851" width="10.5703125" style="65" customWidth="1"/>
    <col min="14852" max="14852" width="12" style="65" customWidth="1"/>
    <col min="14853" max="15104" width="9.140625" style="65"/>
    <col min="15105" max="15105" width="84.85546875" style="65" customWidth="1"/>
    <col min="15106" max="15106" width="7.140625" style="65" bestFit="1" customWidth="1"/>
    <col min="15107" max="15107" width="10.5703125" style="65" customWidth="1"/>
    <col min="15108" max="15108" width="12" style="65" customWidth="1"/>
    <col min="15109" max="15360" width="9.140625" style="65"/>
    <col min="15361" max="15361" width="84.85546875" style="65" customWidth="1"/>
    <col min="15362" max="15362" width="7.140625" style="65" bestFit="1" customWidth="1"/>
    <col min="15363" max="15363" width="10.5703125" style="65" customWidth="1"/>
    <col min="15364" max="15364" width="12" style="65" customWidth="1"/>
    <col min="15365" max="15616" width="9.140625" style="65"/>
    <col min="15617" max="15617" width="84.85546875" style="65" customWidth="1"/>
    <col min="15618" max="15618" width="7.140625" style="65" bestFit="1" customWidth="1"/>
    <col min="15619" max="15619" width="10.5703125" style="65" customWidth="1"/>
    <col min="15620" max="15620" width="12" style="65" customWidth="1"/>
    <col min="15621" max="15872" width="9.140625" style="65"/>
    <col min="15873" max="15873" width="84.85546875" style="65" customWidth="1"/>
    <col min="15874" max="15874" width="7.140625" style="65" bestFit="1" customWidth="1"/>
    <col min="15875" max="15875" width="10.5703125" style="65" customWidth="1"/>
    <col min="15876" max="15876" width="12" style="65" customWidth="1"/>
    <col min="15877" max="16128" width="9.140625" style="65"/>
    <col min="16129" max="16129" width="84.85546875" style="65" customWidth="1"/>
    <col min="16130" max="16130" width="7.140625" style="65" bestFit="1" customWidth="1"/>
    <col min="16131" max="16131" width="10.5703125" style="65" customWidth="1"/>
    <col min="16132" max="16132" width="12" style="65" customWidth="1"/>
    <col min="16133" max="16384" width="9.140625" style="65"/>
  </cols>
  <sheetData>
    <row r="9" spans="1:4" s="62" customFormat="1" ht="12.75" x14ac:dyDescent="0.2"/>
    <row r="10" spans="1:4" s="62" customFormat="1" ht="12.75" x14ac:dyDescent="0.2"/>
    <row r="11" spans="1:4" s="62" customFormat="1" ht="12.75" x14ac:dyDescent="0.2"/>
    <row r="12" spans="1:4" s="62" customFormat="1" ht="12.75" x14ac:dyDescent="0.2"/>
    <row r="13" spans="1:4" s="62" customFormat="1" ht="12.75" x14ac:dyDescent="0.2"/>
    <row r="14" spans="1:4" s="62" customFormat="1" ht="12.75" x14ac:dyDescent="0.2"/>
    <row r="15" spans="1:4" s="62" customFormat="1" ht="12.75" x14ac:dyDescent="0.2"/>
    <row r="16" spans="1:4" s="62" customFormat="1" ht="40.5" customHeight="1" x14ac:dyDescent="0.3">
      <c r="A16" s="221" t="s">
        <v>694</v>
      </c>
      <c r="B16" s="221"/>
      <c r="C16" s="221"/>
      <c r="D16" s="221"/>
    </row>
    <row r="17" spans="1:5" x14ac:dyDescent="0.25">
      <c r="A17" s="63"/>
      <c r="B17" s="64"/>
      <c r="C17" s="64"/>
      <c r="D17" s="64"/>
    </row>
    <row r="18" spans="1:5" x14ac:dyDescent="0.25">
      <c r="A18" s="222" t="s">
        <v>677</v>
      </c>
      <c r="B18" s="223" t="s">
        <v>678</v>
      </c>
      <c r="C18" s="223"/>
      <c r="D18" s="222" t="s">
        <v>679</v>
      </c>
    </row>
    <row r="19" spans="1:5" x14ac:dyDescent="0.25">
      <c r="A19" s="222"/>
      <c r="B19" s="156" t="s">
        <v>686</v>
      </c>
      <c r="C19" s="156" t="s">
        <v>687</v>
      </c>
      <c r="D19" s="222"/>
    </row>
    <row r="20" spans="1:5" x14ac:dyDescent="0.25">
      <c r="A20" s="66">
        <v>1</v>
      </c>
      <c r="B20" s="66">
        <v>2</v>
      </c>
      <c r="C20" s="66">
        <v>3</v>
      </c>
      <c r="D20" s="66">
        <v>4</v>
      </c>
    </row>
    <row r="21" spans="1:5" s="70" customFormat="1" x14ac:dyDescent="0.25">
      <c r="A21" s="67" t="s">
        <v>660</v>
      </c>
      <c r="B21" s="68">
        <v>1</v>
      </c>
      <c r="C21" s="68"/>
      <c r="D21" s="69">
        <f>SUM(D22:D28)</f>
        <v>165863.9</v>
      </c>
    </row>
    <row r="22" spans="1:5" ht="31.5" x14ac:dyDescent="0.25">
      <c r="A22" s="71" t="s">
        <v>446</v>
      </c>
      <c r="B22" s="72">
        <v>1</v>
      </c>
      <c r="C22" s="72">
        <v>2</v>
      </c>
      <c r="D22" s="73">
        <v>3607.4</v>
      </c>
      <c r="E22" s="74"/>
    </row>
    <row r="23" spans="1:5" ht="32.25" customHeight="1" x14ac:dyDescent="0.25">
      <c r="A23" s="71" t="s">
        <v>615</v>
      </c>
      <c r="B23" s="72">
        <v>1</v>
      </c>
      <c r="C23" s="72">
        <v>3</v>
      </c>
      <c r="D23" s="73">
        <v>2070.6</v>
      </c>
    </row>
    <row r="24" spans="1:5" ht="47.25" x14ac:dyDescent="0.25">
      <c r="A24" s="71" t="s">
        <v>319</v>
      </c>
      <c r="B24" s="72">
        <v>1</v>
      </c>
      <c r="C24" s="72">
        <v>4</v>
      </c>
      <c r="D24" s="73">
        <v>57609.2</v>
      </c>
    </row>
    <row r="25" spans="1:5" x14ac:dyDescent="0.25">
      <c r="A25" s="71" t="s">
        <v>451</v>
      </c>
      <c r="B25" s="72">
        <v>1</v>
      </c>
      <c r="C25" s="72">
        <v>5</v>
      </c>
      <c r="D25" s="73">
        <v>122.3</v>
      </c>
    </row>
    <row r="26" spans="1:5" ht="31.5" x14ac:dyDescent="0.25">
      <c r="A26" s="71" t="s">
        <v>347</v>
      </c>
      <c r="B26" s="72">
        <v>1</v>
      </c>
      <c r="C26" s="72">
        <v>6</v>
      </c>
      <c r="D26" s="73">
        <v>19744.2</v>
      </c>
    </row>
    <row r="27" spans="1:5" x14ac:dyDescent="0.25">
      <c r="A27" s="71" t="s">
        <v>641</v>
      </c>
      <c r="B27" s="72">
        <v>1</v>
      </c>
      <c r="C27" s="72">
        <v>11</v>
      </c>
      <c r="D27" s="73">
        <v>300</v>
      </c>
    </row>
    <row r="28" spans="1:5" x14ac:dyDescent="0.25">
      <c r="A28" s="71" t="s">
        <v>294</v>
      </c>
      <c r="B28" s="72">
        <v>1</v>
      </c>
      <c r="C28" s="72">
        <v>13</v>
      </c>
      <c r="D28" s="73">
        <v>82410.2</v>
      </c>
    </row>
    <row r="29" spans="1:5" s="70" customFormat="1" x14ac:dyDescent="0.25">
      <c r="A29" s="67" t="s">
        <v>669</v>
      </c>
      <c r="B29" s="68">
        <v>2</v>
      </c>
      <c r="C29" s="68"/>
      <c r="D29" s="69">
        <f>D30</f>
        <v>44</v>
      </c>
    </row>
    <row r="30" spans="1:5" x14ac:dyDescent="0.25">
      <c r="A30" s="71" t="s">
        <v>646</v>
      </c>
      <c r="B30" s="72">
        <v>2</v>
      </c>
      <c r="C30" s="72">
        <v>4</v>
      </c>
      <c r="D30" s="73">
        <v>44</v>
      </c>
    </row>
    <row r="31" spans="1:5" s="70" customFormat="1" ht="31.5" x14ac:dyDescent="0.25">
      <c r="A31" s="67" t="s">
        <v>673</v>
      </c>
      <c r="B31" s="68">
        <v>3</v>
      </c>
      <c r="C31" s="68"/>
      <c r="D31" s="69">
        <f>D32</f>
        <v>6451.2</v>
      </c>
    </row>
    <row r="32" spans="1:5" ht="31.5" x14ac:dyDescent="0.25">
      <c r="A32" s="71" t="s">
        <v>505</v>
      </c>
      <c r="B32" s="72">
        <v>3</v>
      </c>
      <c r="C32" s="72">
        <v>14</v>
      </c>
      <c r="D32" s="73">
        <v>6451.2</v>
      </c>
    </row>
    <row r="33" spans="1:4" s="70" customFormat="1" x14ac:dyDescent="0.25">
      <c r="A33" s="67" t="s">
        <v>664</v>
      </c>
      <c r="B33" s="68">
        <v>4</v>
      </c>
      <c r="C33" s="68"/>
      <c r="D33" s="69">
        <f>D34+D35+D36</f>
        <v>3685.6000000000004</v>
      </c>
    </row>
    <row r="34" spans="1:4" x14ac:dyDescent="0.25">
      <c r="A34" s="71" t="s">
        <v>310</v>
      </c>
      <c r="B34" s="72">
        <v>4</v>
      </c>
      <c r="C34" s="72">
        <v>5</v>
      </c>
      <c r="D34" s="73">
        <v>2282.8000000000002</v>
      </c>
    </row>
    <row r="35" spans="1:4" x14ac:dyDescent="0.25">
      <c r="A35" s="71" t="s">
        <v>478</v>
      </c>
      <c r="B35" s="72">
        <v>4</v>
      </c>
      <c r="C35" s="72">
        <v>9</v>
      </c>
      <c r="D35" s="73">
        <v>582.79999999999995</v>
      </c>
    </row>
    <row r="36" spans="1:4" x14ac:dyDescent="0.25">
      <c r="A36" s="71" t="s">
        <v>338</v>
      </c>
      <c r="B36" s="72">
        <v>4</v>
      </c>
      <c r="C36" s="72">
        <v>12</v>
      </c>
      <c r="D36" s="73">
        <v>820</v>
      </c>
    </row>
    <row r="37" spans="1:4" s="70" customFormat="1" x14ac:dyDescent="0.25">
      <c r="A37" s="67" t="s">
        <v>665</v>
      </c>
      <c r="B37" s="68">
        <v>5</v>
      </c>
      <c r="C37" s="68"/>
      <c r="D37" s="69">
        <f>D38+D40+D39</f>
        <v>18350.400000000001</v>
      </c>
    </row>
    <row r="38" spans="1:4" x14ac:dyDescent="0.25">
      <c r="A38" s="71" t="s">
        <v>388</v>
      </c>
      <c r="B38" s="72">
        <v>5</v>
      </c>
      <c r="C38" s="72">
        <v>1</v>
      </c>
      <c r="D38" s="73">
        <v>3.9</v>
      </c>
    </row>
    <row r="39" spans="1:4" x14ac:dyDescent="0.25">
      <c r="A39" s="71" t="s">
        <v>792</v>
      </c>
      <c r="B39" s="72">
        <v>5</v>
      </c>
      <c r="C39" s="72">
        <v>3</v>
      </c>
      <c r="D39" s="73">
        <v>7118.9</v>
      </c>
    </row>
    <row r="40" spans="1:4" x14ac:dyDescent="0.25">
      <c r="A40" s="71" t="s">
        <v>325</v>
      </c>
      <c r="B40" s="72">
        <v>5</v>
      </c>
      <c r="C40" s="72">
        <v>5</v>
      </c>
      <c r="D40" s="73">
        <v>11227.6</v>
      </c>
    </row>
    <row r="41" spans="1:4" s="70" customFormat="1" x14ac:dyDescent="0.25">
      <c r="A41" s="67" t="s">
        <v>674</v>
      </c>
      <c r="B41" s="68">
        <v>6</v>
      </c>
      <c r="C41" s="68"/>
      <c r="D41" s="69">
        <f>D42</f>
        <v>500</v>
      </c>
    </row>
    <row r="42" spans="1:4" x14ac:dyDescent="0.25">
      <c r="A42" s="77" t="s">
        <v>305</v>
      </c>
      <c r="B42" s="72">
        <v>6</v>
      </c>
      <c r="C42" s="72">
        <v>5</v>
      </c>
      <c r="D42" s="78">
        <v>500</v>
      </c>
    </row>
    <row r="43" spans="1:4" s="70" customFormat="1" x14ac:dyDescent="0.25">
      <c r="A43" s="67" t="s">
        <v>655</v>
      </c>
      <c r="B43" s="68">
        <v>7</v>
      </c>
      <c r="C43" s="68"/>
      <c r="D43" s="69">
        <f>D44+D45+D46+D47+D48+D49</f>
        <v>1079861.2999999998</v>
      </c>
    </row>
    <row r="44" spans="1:4" x14ac:dyDescent="0.25">
      <c r="A44" s="71" t="s">
        <v>135</v>
      </c>
      <c r="B44" s="72">
        <v>7</v>
      </c>
      <c r="C44" s="72">
        <v>1</v>
      </c>
      <c r="D44" s="73">
        <v>289452</v>
      </c>
    </row>
    <row r="45" spans="1:4" x14ac:dyDescent="0.25">
      <c r="A45" s="71" t="s">
        <v>158</v>
      </c>
      <c r="B45" s="72">
        <v>7</v>
      </c>
      <c r="C45" s="72">
        <v>2</v>
      </c>
      <c r="D45" s="73">
        <v>701012.8</v>
      </c>
    </row>
    <row r="46" spans="1:4" x14ac:dyDescent="0.25">
      <c r="A46" s="71" t="s">
        <v>200</v>
      </c>
      <c r="B46" s="72">
        <v>7</v>
      </c>
      <c r="C46" s="72">
        <v>3</v>
      </c>
      <c r="D46" s="73">
        <v>67321.5</v>
      </c>
    </row>
    <row r="47" spans="1:4" x14ac:dyDescent="0.25">
      <c r="A47" s="71" t="s">
        <v>140</v>
      </c>
      <c r="B47" s="72">
        <v>7</v>
      </c>
      <c r="C47" s="72">
        <v>5</v>
      </c>
      <c r="D47" s="73">
        <v>575.4</v>
      </c>
    </row>
    <row r="48" spans="1:4" x14ac:dyDescent="0.25">
      <c r="A48" s="71" t="s">
        <v>232</v>
      </c>
      <c r="B48" s="72">
        <v>7</v>
      </c>
      <c r="C48" s="72">
        <v>7</v>
      </c>
      <c r="D48" s="73">
        <v>3088.4</v>
      </c>
    </row>
    <row r="49" spans="1:4" x14ac:dyDescent="0.25">
      <c r="A49" s="71" t="s">
        <v>218</v>
      </c>
      <c r="B49" s="72">
        <v>7</v>
      </c>
      <c r="C49" s="72">
        <v>9</v>
      </c>
      <c r="D49" s="73">
        <v>18411.2</v>
      </c>
    </row>
    <row r="50" spans="1:4" s="70" customFormat="1" x14ac:dyDescent="0.25">
      <c r="A50" s="67" t="s">
        <v>656</v>
      </c>
      <c r="B50" s="68">
        <v>8</v>
      </c>
      <c r="C50" s="68"/>
      <c r="D50" s="69">
        <f>D51+D52</f>
        <v>47235</v>
      </c>
    </row>
    <row r="51" spans="1:4" x14ac:dyDescent="0.25">
      <c r="A51" s="71" t="s">
        <v>242</v>
      </c>
      <c r="B51" s="72">
        <v>8</v>
      </c>
      <c r="C51" s="72">
        <v>1</v>
      </c>
      <c r="D51" s="73">
        <v>45150.2</v>
      </c>
    </row>
    <row r="52" spans="1:4" x14ac:dyDescent="0.25">
      <c r="A52" s="71" t="s">
        <v>276</v>
      </c>
      <c r="B52" s="72">
        <v>8</v>
      </c>
      <c r="C52" s="72">
        <v>4</v>
      </c>
      <c r="D52" s="73">
        <v>2084.8000000000002</v>
      </c>
    </row>
    <row r="53" spans="1:4" s="70" customFormat="1" x14ac:dyDescent="0.25">
      <c r="A53" s="67" t="s">
        <v>670</v>
      </c>
      <c r="B53" s="68">
        <v>9</v>
      </c>
      <c r="C53" s="68"/>
      <c r="D53" s="69">
        <f>D54</f>
        <v>138.19999999999999</v>
      </c>
    </row>
    <row r="54" spans="1:4" x14ac:dyDescent="0.25">
      <c r="A54" s="71" t="s">
        <v>572</v>
      </c>
      <c r="B54" s="72">
        <v>9</v>
      </c>
      <c r="C54" s="72">
        <v>9</v>
      </c>
      <c r="D54" s="73">
        <v>138.19999999999999</v>
      </c>
    </row>
    <row r="55" spans="1:4" s="70" customFormat="1" x14ac:dyDescent="0.25">
      <c r="A55" s="67" t="s">
        <v>658</v>
      </c>
      <c r="B55" s="68">
        <v>10</v>
      </c>
      <c r="C55" s="68"/>
      <c r="D55" s="69">
        <f>D56+D57+D58+D59</f>
        <v>35534.9</v>
      </c>
    </row>
    <row r="56" spans="1:4" x14ac:dyDescent="0.25">
      <c r="A56" s="71" t="s">
        <v>428</v>
      </c>
      <c r="B56" s="72">
        <v>10</v>
      </c>
      <c r="C56" s="72">
        <v>1</v>
      </c>
      <c r="D56" s="73">
        <v>6985.3</v>
      </c>
    </row>
    <row r="57" spans="1:4" x14ac:dyDescent="0.25">
      <c r="A57" s="71" t="s">
        <v>331</v>
      </c>
      <c r="B57" s="72">
        <v>10</v>
      </c>
      <c r="C57" s="72">
        <v>3</v>
      </c>
      <c r="D57" s="73">
        <v>13060</v>
      </c>
    </row>
    <row r="58" spans="1:4" x14ac:dyDescent="0.25">
      <c r="A58" s="71" t="s">
        <v>178</v>
      </c>
      <c r="B58" s="72">
        <v>10</v>
      </c>
      <c r="C58" s="72">
        <v>4</v>
      </c>
      <c r="D58" s="73">
        <v>15289.6</v>
      </c>
    </row>
    <row r="59" spans="1:4" x14ac:dyDescent="0.25">
      <c r="A59" s="71" t="s">
        <v>589</v>
      </c>
      <c r="B59" s="72">
        <v>10</v>
      </c>
      <c r="C59" s="72">
        <v>6</v>
      </c>
      <c r="D59" s="73">
        <v>200</v>
      </c>
    </row>
    <row r="60" spans="1:4" s="70" customFormat="1" x14ac:dyDescent="0.25">
      <c r="A60" s="67" t="s">
        <v>671</v>
      </c>
      <c r="B60" s="68">
        <v>11</v>
      </c>
      <c r="C60" s="68"/>
      <c r="D60" s="69">
        <f>D61</f>
        <v>3551.2</v>
      </c>
    </row>
    <row r="61" spans="1:4" x14ac:dyDescent="0.25">
      <c r="A61" s="71" t="s">
        <v>523</v>
      </c>
      <c r="B61" s="72">
        <v>11</v>
      </c>
      <c r="C61" s="72">
        <v>1</v>
      </c>
      <c r="D61" s="73">
        <v>3551.2</v>
      </c>
    </row>
    <row r="62" spans="1:4" s="70" customFormat="1" x14ac:dyDescent="0.25">
      <c r="A62" s="67" t="s">
        <v>666</v>
      </c>
      <c r="B62" s="68">
        <v>12</v>
      </c>
      <c r="C62" s="68"/>
      <c r="D62" s="69">
        <f>D63</f>
        <v>3618</v>
      </c>
    </row>
    <row r="63" spans="1:4" x14ac:dyDescent="0.25">
      <c r="A63" s="71" t="s">
        <v>404</v>
      </c>
      <c r="B63" s="72">
        <v>12</v>
      </c>
      <c r="C63" s="72">
        <v>2</v>
      </c>
      <c r="D63" s="73">
        <v>3618</v>
      </c>
    </row>
    <row r="64" spans="1:4" s="70" customFormat="1" ht="31.5" x14ac:dyDescent="0.25">
      <c r="A64" s="67" t="s">
        <v>662</v>
      </c>
      <c r="B64" s="68">
        <v>14</v>
      </c>
      <c r="C64" s="68"/>
      <c r="D64" s="69">
        <f>D65+D66</f>
        <v>128276.3</v>
      </c>
    </row>
    <row r="65" spans="1:6" ht="31.5" x14ac:dyDescent="0.25">
      <c r="A65" s="71" t="s">
        <v>367</v>
      </c>
      <c r="B65" s="72">
        <v>14</v>
      </c>
      <c r="C65" s="72">
        <v>1</v>
      </c>
      <c r="D65" s="73">
        <v>121276.3</v>
      </c>
    </row>
    <row r="66" spans="1:6" x14ac:dyDescent="0.25">
      <c r="A66" s="71" t="s">
        <v>370</v>
      </c>
      <c r="B66" s="72">
        <v>14</v>
      </c>
      <c r="C66" s="72">
        <v>3</v>
      </c>
      <c r="D66" s="73">
        <v>7000</v>
      </c>
    </row>
    <row r="67" spans="1:6" s="70" customFormat="1" x14ac:dyDescent="0.25">
      <c r="A67" s="224" t="s">
        <v>676</v>
      </c>
      <c r="B67" s="225"/>
      <c r="C67" s="226"/>
      <c r="D67" s="69">
        <f>D21+D29+D31+D33+D37+D43+D50+D53+D55+D60+D62+D64+D41</f>
        <v>1493109.9999999998</v>
      </c>
    </row>
    <row r="70" spans="1:6" x14ac:dyDescent="0.25">
      <c r="A70" s="75" t="s">
        <v>692</v>
      </c>
      <c r="B70" s="76"/>
      <c r="C70" s="220" t="s">
        <v>112</v>
      </c>
      <c r="D70" s="220"/>
    </row>
    <row r="71" spans="1:6" x14ac:dyDescent="0.25">
      <c r="F71" s="74"/>
    </row>
  </sheetData>
  <mergeCells count="6">
    <mergeCell ref="C70:D70"/>
    <mergeCell ref="A16:D16"/>
    <mergeCell ref="A18:A19"/>
    <mergeCell ref="B18:C18"/>
    <mergeCell ref="D18:D19"/>
    <mergeCell ref="A67:C67"/>
  </mergeCells>
  <pageMargins left="0.78740157480314965" right="0.39370078740157483" top="0.78740157480314965" bottom="0.78740157480314965" header="0.31496062992125984" footer="0.31496062992125984"/>
  <pageSetup paperSize="9" scale="80" orientation="portrait" r:id="rId1"/>
  <headerFooter differentFirst="1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9:I74"/>
  <sheetViews>
    <sheetView workbookViewId="0">
      <selection activeCell="I65" sqref="I65"/>
    </sheetView>
  </sheetViews>
  <sheetFormatPr defaultRowHeight="15.75" x14ac:dyDescent="0.25"/>
  <cols>
    <col min="1" max="1" width="73.85546875" style="65" customWidth="1"/>
    <col min="2" max="2" width="7" style="65" bestFit="1" customWidth="1"/>
    <col min="3" max="3" width="9.5703125" style="65" customWidth="1"/>
    <col min="4" max="5" width="11.85546875" style="65" bestFit="1" customWidth="1"/>
    <col min="6" max="256" width="9.140625" style="65"/>
    <col min="257" max="257" width="73.85546875" style="65" customWidth="1"/>
    <col min="258" max="258" width="7" style="65" bestFit="1" customWidth="1"/>
    <col min="259" max="259" width="9.5703125" style="65" customWidth="1"/>
    <col min="260" max="261" width="11.85546875" style="65" bestFit="1" customWidth="1"/>
    <col min="262" max="512" width="9.140625" style="65"/>
    <col min="513" max="513" width="73.85546875" style="65" customWidth="1"/>
    <col min="514" max="514" width="7" style="65" bestFit="1" customWidth="1"/>
    <col min="515" max="515" width="9.5703125" style="65" customWidth="1"/>
    <col min="516" max="517" width="11.85546875" style="65" bestFit="1" customWidth="1"/>
    <col min="518" max="768" width="9.140625" style="65"/>
    <col min="769" max="769" width="73.85546875" style="65" customWidth="1"/>
    <col min="770" max="770" width="7" style="65" bestFit="1" customWidth="1"/>
    <col min="771" max="771" width="9.5703125" style="65" customWidth="1"/>
    <col min="772" max="773" width="11.85546875" style="65" bestFit="1" customWidth="1"/>
    <col min="774" max="1024" width="9.140625" style="65"/>
    <col min="1025" max="1025" width="73.85546875" style="65" customWidth="1"/>
    <col min="1026" max="1026" width="7" style="65" bestFit="1" customWidth="1"/>
    <col min="1027" max="1027" width="9.5703125" style="65" customWidth="1"/>
    <col min="1028" max="1029" width="11.85546875" style="65" bestFit="1" customWidth="1"/>
    <col min="1030" max="1280" width="9.140625" style="65"/>
    <col min="1281" max="1281" width="73.85546875" style="65" customWidth="1"/>
    <col min="1282" max="1282" width="7" style="65" bestFit="1" customWidth="1"/>
    <col min="1283" max="1283" width="9.5703125" style="65" customWidth="1"/>
    <col min="1284" max="1285" width="11.85546875" style="65" bestFit="1" customWidth="1"/>
    <col min="1286" max="1536" width="9.140625" style="65"/>
    <col min="1537" max="1537" width="73.85546875" style="65" customWidth="1"/>
    <col min="1538" max="1538" width="7" style="65" bestFit="1" customWidth="1"/>
    <col min="1539" max="1539" width="9.5703125" style="65" customWidth="1"/>
    <col min="1540" max="1541" width="11.85546875" style="65" bestFit="1" customWidth="1"/>
    <col min="1542" max="1792" width="9.140625" style="65"/>
    <col min="1793" max="1793" width="73.85546875" style="65" customWidth="1"/>
    <col min="1794" max="1794" width="7" style="65" bestFit="1" customWidth="1"/>
    <col min="1795" max="1795" width="9.5703125" style="65" customWidth="1"/>
    <col min="1796" max="1797" width="11.85546875" style="65" bestFit="1" customWidth="1"/>
    <col min="1798" max="2048" width="9.140625" style="65"/>
    <col min="2049" max="2049" width="73.85546875" style="65" customWidth="1"/>
    <col min="2050" max="2050" width="7" style="65" bestFit="1" customWidth="1"/>
    <col min="2051" max="2051" width="9.5703125" style="65" customWidth="1"/>
    <col min="2052" max="2053" width="11.85546875" style="65" bestFit="1" customWidth="1"/>
    <col min="2054" max="2304" width="9.140625" style="65"/>
    <col min="2305" max="2305" width="73.85546875" style="65" customWidth="1"/>
    <col min="2306" max="2306" width="7" style="65" bestFit="1" customWidth="1"/>
    <col min="2307" max="2307" width="9.5703125" style="65" customWidth="1"/>
    <col min="2308" max="2309" width="11.85546875" style="65" bestFit="1" customWidth="1"/>
    <col min="2310" max="2560" width="9.140625" style="65"/>
    <col min="2561" max="2561" width="73.85546875" style="65" customWidth="1"/>
    <col min="2562" max="2562" width="7" style="65" bestFit="1" customWidth="1"/>
    <col min="2563" max="2563" width="9.5703125" style="65" customWidth="1"/>
    <col min="2564" max="2565" width="11.85546875" style="65" bestFit="1" customWidth="1"/>
    <col min="2566" max="2816" width="9.140625" style="65"/>
    <col min="2817" max="2817" width="73.85546875" style="65" customWidth="1"/>
    <col min="2818" max="2818" width="7" style="65" bestFit="1" customWidth="1"/>
    <col min="2819" max="2819" width="9.5703125" style="65" customWidth="1"/>
    <col min="2820" max="2821" width="11.85546875" style="65" bestFit="1" customWidth="1"/>
    <col min="2822" max="3072" width="9.140625" style="65"/>
    <col min="3073" max="3073" width="73.85546875" style="65" customWidth="1"/>
    <col min="3074" max="3074" width="7" style="65" bestFit="1" customWidth="1"/>
    <col min="3075" max="3075" width="9.5703125" style="65" customWidth="1"/>
    <col min="3076" max="3077" width="11.85546875" style="65" bestFit="1" customWidth="1"/>
    <col min="3078" max="3328" width="9.140625" style="65"/>
    <col min="3329" max="3329" width="73.85546875" style="65" customWidth="1"/>
    <col min="3330" max="3330" width="7" style="65" bestFit="1" customWidth="1"/>
    <col min="3331" max="3331" width="9.5703125" style="65" customWidth="1"/>
    <col min="3332" max="3333" width="11.85546875" style="65" bestFit="1" customWidth="1"/>
    <col min="3334" max="3584" width="9.140625" style="65"/>
    <col min="3585" max="3585" width="73.85546875" style="65" customWidth="1"/>
    <col min="3586" max="3586" width="7" style="65" bestFit="1" customWidth="1"/>
    <col min="3587" max="3587" width="9.5703125" style="65" customWidth="1"/>
    <col min="3588" max="3589" width="11.85546875" style="65" bestFit="1" customWidth="1"/>
    <col min="3590" max="3840" width="9.140625" style="65"/>
    <col min="3841" max="3841" width="73.85546875" style="65" customWidth="1"/>
    <col min="3842" max="3842" width="7" style="65" bestFit="1" customWidth="1"/>
    <col min="3843" max="3843" width="9.5703125" style="65" customWidth="1"/>
    <col min="3844" max="3845" width="11.85546875" style="65" bestFit="1" customWidth="1"/>
    <col min="3846" max="4096" width="9.140625" style="65"/>
    <col min="4097" max="4097" width="73.85546875" style="65" customWidth="1"/>
    <col min="4098" max="4098" width="7" style="65" bestFit="1" customWidth="1"/>
    <col min="4099" max="4099" width="9.5703125" style="65" customWidth="1"/>
    <col min="4100" max="4101" width="11.85546875" style="65" bestFit="1" customWidth="1"/>
    <col min="4102" max="4352" width="9.140625" style="65"/>
    <col min="4353" max="4353" width="73.85546875" style="65" customWidth="1"/>
    <col min="4354" max="4354" width="7" style="65" bestFit="1" customWidth="1"/>
    <col min="4355" max="4355" width="9.5703125" style="65" customWidth="1"/>
    <col min="4356" max="4357" width="11.85546875" style="65" bestFit="1" customWidth="1"/>
    <col min="4358" max="4608" width="9.140625" style="65"/>
    <col min="4609" max="4609" width="73.85546875" style="65" customWidth="1"/>
    <col min="4610" max="4610" width="7" style="65" bestFit="1" customWidth="1"/>
    <col min="4611" max="4611" width="9.5703125" style="65" customWidth="1"/>
    <col min="4612" max="4613" width="11.85546875" style="65" bestFit="1" customWidth="1"/>
    <col min="4614" max="4864" width="9.140625" style="65"/>
    <col min="4865" max="4865" width="73.85546875" style="65" customWidth="1"/>
    <col min="4866" max="4866" width="7" style="65" bestFit="1" customWidth="1"/>
    <col min="4867" max="4867" width="9.5703125" style="65" customWidth="1"/>
    <col min="4868" max="4869" width="11.85546875" style="65" bestFit="1" customWidth="1"/>
    <col min="4870" max="5120" width="9.140625" style="65"/>
    <col min="5121" max="5121" width="73.85546875" style="65" customWidth="1"/>
    <col min="5122" max="5122" width="7" style="65" bestFit="1" customWidth="1"/>
    <col min="5123" max="5123" width="9.5703125" style="65" customWidth="1"/>
    <col min="5124" max="5125" width="11.85546875" style="65" bestFit="1" customWidth="1"/>
    <col min="5126" max="5376" width="9.140625" style="65"/>
    <col min="5377" max="5377" width="73.85546875" style="65" customWidth="1"/>
    <col min="5378" max="5378" width="7" style="65" bestFit="1" customWidth="1"/>
    <col min="5379" max="5379" width="9.5703125" style="65" customWidth="1"/>
    <col min="5380" max="5381" width="11.85546875" style="65" bestFit="1" customWidth="1"/>
    <col min="5382" max="5632" width="9.140625" style="65"/>
    <col min="5633" max="5633" width="73.85546875" style="65" customWidth="1"/>
    <col min="5634" max="5634" width="7" style="65" bestFit="1" customWidth="1"/>
    <col min="5635" max="5635" width="9.5703125" style="65" customWidth="1"/>
    <col min="5636" max="5637" width="11.85546875" style="65" bestFit="1" customWidth="1"/>
    <col min="5638" max="5888" width="9.140625" style="65"/>
    <col min="5889" max="5889" width="73.85546875" style="65" customWidth="1"/>
    <col min="5890" max="5890" width="7" style="65" bestFit="1" customWidth="1"/>
    <col min="5891" max="5891" width="9.5703125" style="65" customWidth="1"/>
    <col min="5892" max="5893" width="11.85546875" style="65" bestFit="1" customWidth="1"/>
    <col min="5894" max="6144" width="9.140625" style="65"/>
    <col min="6145" max="6145" width="73.85546875" style="65" customWidth="1"/>
    <col min="6146" max="6146" width="7" style="65" bestFit="1" customWidth="1"/>
    <col min="6147" max="6147" width="9.5703125" style="65" customWidth="1"/>
    <col min="6148" max="6149" width="11.85546875" style="65" bestFit="1" customWidth="1"/>
    <col min="6150" max="6400" width="9.140625" style="65"/>
    <col min="6401" max="6401" width="73.85546875" style="65" customWidth="1"/>
    <col min="6402" max="6402" width="7" style="65" bestFit="1" customWidth="1"/>
    <col min="6403" max="6403" width="9.5703125" style="65" customWidth="1"/>
    <col min="6404" max="6405" width="11.85546875" style="65" bestFit="1" customWidth="1"/>
    <col min="6406" max="6656" width="9.140625" style="65"/>
    <col min="6657" max="6657" width="73.85546875" style="65" customWidth="1"/>
    <col min="6658" max="6658" width="7" style="65" bestFit="1" customWidth="1"/>
    <col min="6659" max="6659" width="9.5703125" style="65" customWidth="1"/>
    <col min="6660" max="6661" width="11.85546875" style="65" bestFit="1" customWidth="1"/>
    <col min="6662" max="6912" width="9.140625" style="65"/>
    <col min="6913" max="6913" width="73.85546875" style="65" customWidth="1"/>
    <col min="6914" max="6914" width="7" style="65" bestFit="1" customWidth="1"/>
    <col min="6915" max="6915" width="9.5703125" style="65" customWidth="1"/>
    <col min="6916" max="6917" width="11.85546875" style="65" bestFit="1" customWidth="1"/>
    <col min="6918" max="7168" width="9.140625" style="65"/>
    <col min="7169" max="7169" width="73.85546875" style="65" customWidth="1"/>
    <col min="7170" max="7170" width="7" style="65" bestFit="1" customWidth="1"/>
    <col min="7171" max="7171" width="9.5703125" style="65" customWidth="1"/>
    <col min="7172" max="7173" width="11.85546875" style="65" bestFit="1" customWidth="1"/>
    <col min="7174" max="7424" width="9.140625" style="65"/>
    <col min="7425" max="7425" width="73.85546875" style="65" customWidth="1"/>
    <col min="7426" max="7426" width="7" style="65" bestFit="1" customWidth="1"/>
    <col min="7427" max="7427" width="9.5703125" style="65" customWidth="1"/>
    <col min="7428" max="7429" width="11.85546875" style="65" bestFit="1" customWidth="1"/>
    <col min="7430" max="7680" width="9.140625" style="65"/>
    <col min="7681" max="7681" width="73.85546875" style="65" customWidth="1"/>
    <col min="7682" max="7682" width="7" style="65" bestFit="1" customWidth="1"/>
    <col min="7683" max="7683" width="9.5703125" style="65" customWidth="1"/>
    <col min="7684" max="7685" width="11.85546875" style="65" bestFit="1" customWidth="1"/>
    <col min="7686" max="7936" width="9.140625" style="65"/>
    <col min="7937" max="7937" width="73.85546875" style="65" customWidth="1"/>
    <col min="7938" max="7938" width="7" style="65" bestFit="1" customWidth="1"/>
    <col min="7939" max="7939" width="9.5703125" style="65" customWidth="1"/>
    <col min="7940" max="7941" width="11.85546875" style="65" bestFit="1" customWidth="1"/>
    <col min="7942" max="8192" width="9.140625" style="65"/>
    <col min="8193" max="8193" width="73.85546875" style="65" customWidth="1"/>
    <col min="8194" max="8194" width="7" style="65" bestFit="1" customWidth="1"/>
    <col min="8195" max="8195" width="9.5703125" style="65" customWidth="1"/>
    <col min="8196" max="8197" width="11.85546875" style="65" bestFit="1" customWidth="1"/>
    <col min="8198" max="8448" width="9.140625" style="65"/>
    <col min="8449" max="8449" width="73.85546875" style="65" customWidth="1"/>
    <col min="8450" max="8450" width="7" style="65" bestFit="1" customWidth="1"/>
    <col min="8451" max="8451" width="9.5703125" style="65" customWidth="1"/>
    <col min="8452" max="8453" width="11.85546875" style="65" bestFit="1" customWidth="1"/>
    <col min="8454" max="8704" width="9.140625" style="65"/>
    <col min="8705" max="8705" width="73.85546875" style="65" customWidth="1"/>
    <col min="8706" max="8706" width="7" style="65" bestFit="1" customWidth="1"/>
    <col min="8707" max="8707" width="9.5703125" style="65" customWidth="1"/>
    <col min="8708" max="8709" width="11.85546875" style="65" bestFit="1" customWidth="1"/>
    <col min="8710" max="8960" width="9.140625" style="65"/>
    <col min="8961" max="8961" width="73.85546875" style="65" customWidth="1"/>
    <col min="8962" max="8962" width="7" style="65" bestFit="1" customWidth="1"/>
    <col min="8963" max="8963" width="9.5703125" style="65" customWidth="1"/>
    <col min="8964" max="8965" width="11.85546875" style="65" bestFit="1" customWidth="1"/>
    <col min="8966" max="9216" width="9.140625" style="65"/>
    <col min="9217" max="9217" width="73.85546875" style="65" customWidth="1"/>
    <col min="9218" max="9218" width="7" style="65" bestFit="1" customWidth="1"/>
    <col min="9219" max="9219" width="9.5703125" style="65" customWidth="1"/>
    <col min="9220" max="9221" width="11.85546875" style="65" bestFit="1" customWidth="1"/>
    <col min="9222" max="9472" width="9.140625" style="65"/>
    <col min="9473" max="9473" width="73.85546875" style="65" customWidth="1"/>
    <col min="9474" max="9474" width="7" style="65" bestFit="1" customWidth="1"/>
    <col min="9475" max="9475" width="9.5703125" style="65" customWidth="1"/>
    <col min="9476" max="9477" width="11.85546875" style="65" bestFit="1" customWidth="1"/>
    <col min="9478" max="9728" width="9.140625" style="65"/>
    <col min="9729" max="9729" width="73.85546875" style="65" customWidth="1"/>
    <col min="9730" max="9730" width="7" style="65" bestFit="1" customWidth="1"/>
    <col min="9731" max="9731" width="9.5703125" style="65" customWidth="1"/>
    <col min="9732" max="9733" width="11.85546875" style="65" bestFit="1" customWidth="1"/>
    <col min="9734" max="9984" width="9.140625" style="65"/>
    <col min="9985" max="9985" width="73.85546875" style="65" customWidth="1"/>
    <col min="9986" max="9986" width="7" style="65" bestFit="1" customWidth="1"/>
    <col min="9987" max="9987" width="9.5703125" style="65" customWidth="1"/>
    <col min="9988" max="9989" width="11.85546875" style="65" bestFit="1" customWidth="1"/>
    <col min="9990" max="10240" width="9.140625" style="65"/>
    <col min="10241" max="10241" width="73.85546875" style="65" customWidth="1"/>
    <col min="10242" max="10242" width="7" style="65" bestFit="1" customWidth="1"/>
    <col min="10243" max="10243" width="9.5703125" style="65" customWidth="1"/>
    <col min="10244" max="10245" width="11.85546875" style="65" bestFit="1" customWidth="1"/>
    <col min="10246" max="10496" width="9.140625" style="65"/>
    <col min="10497" max="10497" width="73.85546875" style="65" customWidth="1"/>
    <col min="10498" max="10498" width="7" style="65" bestFit="1" customWidth="1"/>
    <col min="10499" max="10499" width="9.5703125" style="65" customWidth="1"/>
    <col min="10500" max="10501" width="11.85546875" style="65" bestFit="1" customWidth="1"/>
    <col min="10502" max="10752" width="9.140625" style="65"/>
    <col min="10753" max="10753" width="73.85546875" style="65" customWidth="1"/>
    <col min="10754" max="10754" width="7" style="65" bestFit="1" customWidth="1"/>
    <col min="10755" max="10755" width="9.5703125" style="65" customWidth="1"/>
    <col min="10756" max="10757" width="11.85546875" style="65" bestFit="1" customWidth="1"/>
    <col min="10758" max="11008" width="9.140625" style="65"/>
    <col min="11009" max="11009" width="73.85546875" style="65" customWidth="1"/>
    <col min="11010" max="11010" width="7" style="65" bestFit="1" customWidth="1"/>
    <col min="11011" max="11011" width="9.5703125" style="65" customWidth="1"/>
    <col min="11012" max="11013" width="11.85546875" style="65" bestFit="1" customWidth="1"/>
    <col min="11014" max="11264" width="9.140625" style="65"/>
    <col min="11265" max="11265" width="73.85546875" style="65" customWidth="1"/>
    <col min="11266" max="11266" width="7" style="65" bestFit="1" customWidth="1"/>
    <col min="11267" max="11267" width="9.5703125" style="65" customWidth="1"/>
    <col min="11268" max="11269" width="11.85546875" style="65" bestFit="1" customWidth="1"/>
    <col min="11270" max="11520" width="9.140625" style="65"/>
    <col min="11521" max="11521" width="73.85546875" style="65" customWidth="1"/>
    <col min="11522" max="11522" width="7" style="65" bestFit="1" customWidth="1"/>
    <col min="11523" max="11523" width="9.5703125" style="65" customWidth="1"/>
    <col min="11524" max="11525" width="11.85546875" style="65" bestFit="1" customWidth="1"/>
    <col min="11526" max="11776" width="9.140625" style="65"/>
    <col min="11777" max="11777" width="73.85546875" style="65" customWidth="1"/>
    <col min="11778" max="11778" width="7" style="65" bestFit="1" customWidth="1"/>
    <col min="11779" max="11779" width="9.5703125" style="65" customWidth="1"/>
    <col min="11780" max="11781" width="11.85546875" style="65" bestFit="1" customWidth="1"/>
    <col min="11782" max="12032" width="9.140625" style="65"/>
    <col min="12033" max="12033" width="73.85546875" style="65" customWidth="1"/>
    <col min="12034" max="12034" width="7" style="65" bestFit="1" customWidth="1"/>
    <col min="12035" max="12035" width="9.5703125" style="65" customWidth="1"/>
    <col min="12036" max="12037" width="11.85546875" style="65" bestFit="1" customWidth="1"/>
    <col min="12038" max="12288" width="9.140625" style="65"/>
    <col min="12289" max="12289" width="73.85546875" style="65" customWidth="1"/>
    <col min="12290" max="12290" width="7" style="65" bestFit="1" customWidth="1"/>
    <col min="12291" max="12291" width="9.5703125" style="65" customWidth="1"/>
    <col min="12292" max="12293" width="11.85546875" style="65" bestFit="1" customWidth="1"/>
    <col min="12294" max="12544" width="9.140625" style="65"/>
    <col min="12545" max="12545" width="73.85546875" style="65" customWidth="1"/>
    <col min="12546" max="12546" width="7" style="65" bestFit="1" customWidth="1"/>
    <col min="12547" max="12547" width="9.5703125" style="65" customWidth="1"/>
    <col min="12548" max="12549" width="11.85546875" style="65" bestFit="1" customWidth="1"/>
    <col min="12550" max="12800" width="9.140625" style="65"/>
    <col min="12801" max="12801" width="73.85546875" style="65" customWidth="1"/>
    <col min="12802" max="12802" width="7" style="65" bestFit="1" customWidth="1"/>
    <col min="12803" max="12803" width="9.5703125" style="65" customWidth="1"/>
    <col min="12804" max="12805" width="11.85546875" style="65" bestFit="1" customWidth="1"/>
    <col min="12806" max="13056" width="9.140625" style="65"/>
    <col min="13057" max="13057" width="73.85546875" style="65" customWidth="1"/>
    <col min="13058" max="13058" width="7" style="65" bestFit="1" customWidth="1"/>
    <col min="13059" max="13059" width="9.5703125" style="65" customWidth="1"/>
    <col min="13060" max="13061" width="11.85546875" style="65" bestFit="1" customWidth="1"/>
    <col min="13062" max="13312" width="9.140625" style="65"/>
    <col min="13313" max="13313" width="73.85546875" style="65" customWidth="1"/>
    <col min="13314" max="13314" width="7" style="65" bestFit="1" customWidth="1"/>
    <col min="13315" max="13315" width="9.5703125" style="65" customWidth="1"/>
    <col min="13316" max="13317" width="11.85546875" style="65" bestFit="1" customWidth="1"/>
    <col min="13318" max="13568" width="9.140625" style="65"/>
    <col min="13569" max="13569" width="73.85546875" style="65" customWidth="1"/>
    <col min="13570" max="13570" width="7" style="65" bestFit="1" customWidth="1"/>
    <col min="13571" max="13571" width="9.5703125" style="65" customWidth="1"/>
    <col min="13572" max="13573" width="11.85546875" style="65" bestFit="1" customWidth="1"/>
    <col min="13574" max="13824" width="9.140625" style="65"/>
    <col min="13825" max="13825" width="73.85546875" style="65" customWidth="1"/>
    <col min="13826" max="13826" width="7" style="65" bestFit="1" customWidth="1"/>
    <col min="13827" max="13827" width="9.5703125" style="65" customWidth="1"/>
    <col min="13828" max="13829" width="11.85546875" style="65" bestFit="1" customWidth="1"/>
    <col min="13830" max="14080" width="9.140625" style="65"/>
    <col min="14081" max="14081" width="73.85546875" style="65" customWidth="1"/>
    <col min="14082" max="14082" width="7" style="65" bestFit="1" customWidth="1"/>
    <col min="14083" max="14083" width="9.5703125" style="65" customWidth="1"/>
    <col min="14084" max="14085" width="11.85546875" style="65" bestFit="1" customWidth="1"/>
    <col min="14086" max="14336" width="9.140625" style="65"/>
    <col min="14337" max="14337" width="73.85546875" style="65" customWidth="1"/>
    <col min="14338" max="14338" width="7" style="65" bestFit="1" customWidth="1"/>
    <col min="14339" max="14339" width="9.5703125" style="65" customWidth="1"/>
    <col min="14340" max="14341" width="11.85546875" style="65" bestFit="1" customWidth="1"/>
    <col min="14342" max="14592" width="9.140625" style="65"/>
    <col min="14593" max="14593" width="73.85546875" style="65" customWidth="1"/>
    <col min="14594" max="14594" width="7" style="65" bestFit="1" customWidth="1"/>
    <col min="14595" max="14595" width="9.5703125" style="65" customWidth="1"/>
    <col min="14596" max="14597" width="11.85546875" style="65" bestFit="1" customWidth="1"/>
    <col min="14598" max="14848" width="9.140625" style="65"/>
    <col min="14849" max="14849" width="73.85546875" style="65" customWidth="1"/>
    <col min="14850" max="14850" width="7" style="65" bestFit="1" customWidth="1"/>
    <col min="14851" max="14851" width="9.5703125" style="65" customWidth="1"/>
    <col min="14852" max="14853" width="11.85546875" style="65" bestFit="1" customWidth="1"/>
    <col min="14854" max="15104" width="9.140625" style="65"/>
    <col min="15105" max="15105" width="73.85546875" style="65" customWidth="1"/>
    <col min="15106" max="15106" width="7" style="65" bestFit="1" customWidth="1"/>
    <col min="15107" max="15107" width="9.5703125" style="65" customWidth="1"/>
    <col min="15108" max="15109" width="11.85546875" style="65" bestFit="1" customWidth="1"/>
    <col min="15110" max="15360" width="9.140625" style="65"/>
    <col min="15361" max="15361" width="73.85546875" style="65" customWidth="1"/>
    <col min="15362" max="15362" width="7" style="65" bestFit="1" customWidth="1"/>
    <col min="15363" max="15363" width="9.5703125" style="65" customWidth="1"/>
    <col min="15364" max="15365" width="11.85546875" style="65" bestFit="1" customWidth="1"/>
    <col min="15366" max="15616" width="9.140625" style="65"/>
    <col min="15617" max="15617" width="73.85546875" style="65" customWidth="1"/>
    <col min="15618" max="15618" width="7" style="65" bestFit="1" customWidth="1"/>
    <col min="15619" max="15619" width="9.5703125" style="65" customWidth="1"/>
    <col min="15620" max="15621" width="11.85546875" style="65" bestFit="1" customWidth="1"/>
    <col min="15622" max="15872" width="9.140625" style="65"/>
    <col min="15873" max="15873" width="73.85546875" style="65" customWidth="1"/>
    <col min="15874" max="15874" width="7" style="65" bestFit="1" customWidth="1"/>
    <col min="15875" max="15875" width="9.5703125" style="65" customWidth="1"/>
    <col min="15876" max="15877" width="11.85546875" style="65" bestFit="1" customWidth="1"/>
    <col min="15878" max="16128" width="9.140625" style="65"/>
    <col min="16129" max="16129" width="73.85546875" style="65" customWidth="1"/>
    <col min="16130" max="16130" width="7" style="65" bestFit="1" customWidth="1"/>
    <col min="16131" max="16131" width="9.5703125" style="65" customWidth="1"/>
    <col min="16132" max="16133" width="11.85546875" style="65" bestFit="1" customWidth="1"/>
    <col min="16134" max="16384" width="9.140625" style="65"/>
  </cols>
  <sheetData>
    <row r="9" spans="1:9" s="62" customFormat="1" ht="12.75" x14ac:dyDescent="0.2"/>
    <row r="10" spans="1:9" s="62" customFormat="1" ht="12.75" x14ac:dyDescent="0.2"/>
    <row r="11" spans="1:9" s="62" customFormat="1" ht="12.75" x14ac:dyDescent="0.2"/>
    <row r="12" spans="1:9" s="62" customFormat="1" ht="12.75" x14ac:dyDescent="0.2"/>
    <row r="13" spans="1:9" s="62" customFormat="1" ht="12.75" x14ac:dyDescent="0.2"/>
    <row r="14" spans="1:9" s="62" customFormat="1" ht="12.75" x14ac:dyDescent="0.2"/>
    <row r="15" spans="1:9" s="62" customFormat="1" ht="12.75" x14ac:dyDescent="0.2"/>
    <row r="16" spans="1:9" s="62" customFormat="1" ht="39" customHeight="1" x14ac:dyDescent="0.3">
      <c r="A16" s="221" t="s">
        <v>695</v>
      </c>
      <c r="B16" s="221"/>
      <c r="C16" s="221"/>
      <c r="D16" s="221"/>
      <c r="E16" s="221"/>
      <c r="F16" s="83"/>
      <c r="G16" s="83"/>
      <c r="H16" s="83"/>
      <c r="I16" s="83"/>
    </row>
    <row r="17" spans="1:5" x14ac:dyDescent="0.25">
      <c r="A17" s="82"/>
      <c r="B17" s="64"/>
      <c r="C17" s="64"/>
      <c r="D17" s="64"/>
      <c r="E17" s="64"/>
    </row>
    <row r="18" spans="1:5" x14ac:dyDescent="0.25">
      <c r="A18" s="63"/>
      <c r="B18" s="64"/>
      <c r="C18" s="64"/>
      <c r="D18" s="64"/>
      <c r="E18" s="64"/>
    </row>
    <row r="19" spans="1:5" x14ac:dyDescent="0.25">
      <c r="A19" s="215" t="s">
        <v>677</v>
      </c>
      <c r="B19" s="215" t="s">
        <v>678</v>
      </c>
      <c r="C19" s="215"/>
      <c r="D19" s="228" t="s">
        <v>693</v>
      </c>
      <c r="E19" s="228"/>
    </row>
    <row r="20" spans="1:5" ht="24" x14ac:dyDescent="0.25">
      <c r="A20" s="215"/>
      <c r="B20" s="155" t="s">
        <v>686</v>
      </c>
      <c r="C20" s="155" t="s">
        <v>687</v>
      </c>
      <c r="D20" s="81">
        <v>2023</v>
      </c>
      <c r="E20" s="81">
        <v>2024</v>
      </c>
    </row>
    <row r="21" spans="1:5" x14ac:dyDescent="0.25">
      <c r="A21" s="61">
        <v>1</v>
      </c>
      <c r="B21" s="61">
        <v>2</v>
      </c>
      <c r="C21" s="61">
        <v>3</v>
      </c>
      <c r="D21" s="80">
        <v>4</v>
      </c>
      <c r="E21" s="80">
        <v>5</v>
      </c>
    </row>
    <row r="22" spans="1:5" s="70" customFormat="1" x14ac:dyDescent="0.25">
      <c r="A22" s="67" t="s">
        <v>660</v>
      </c>
      <c r="B22" s="68">
        <v>1</v>
      </c>
      <c r="C22" s="68"/>
      <c r="D22" s="69">
        <f>SUM(D23:D30)</f>
        <v>147832.40000000002</v>
      </c>
      <c r="E22" s="69">
        <f>SUM(E23:E30)</f>
        <v>150057.5</v>
      </c>
    </row>
    <row r="23" spans="1:5" ht="31.5" x14ac:dyDescent="0.25">
      <c r="A23" s="71" t="s">
        <v>446</v>
      </c>
      <c r="B23" s="72">
        <v>1</v>
      </c>
      <c r="C23" s="72">
        <v>2</v>
      </c>
      <c r="D23" s="73">
        <v>3362.5</v>
      </c>
      <c r="E23" s="73">
        <v>3284.7</v>
      </c>
    </row>
    <row r="24" spans="1:5" ht="47.25" x14ac:dyDescent="0.25">
      <c r="A24" s="71" t="s">
        <v>615</v>
      </c>
      <c r="B24" s="72">
        <v>1</v>
      </c>
      <c r="C24" s="72">
        <v>3</v>
      </c>
      <c r="D24" s="73">
        <v>1911.6</v>
      </c>
      <c r="E24" s="73">
        <v>1885.1</v>
      </c>
    </row>
    <row r="25" spans="1:5" ht="47.25" x14ac:dyDescent="0.25">
      <c r="A25" s="71" t="s">
        <v>319</v>
      </c>
      <c r="B25" s="72">
        <v>1</v>
      </c>
      <c r="C25" s="72">
        <v>4</v>
      </c>
      <c r="D25" s="73">
        <v>48115.7</v>
      </c>
      <c r="E25" s="73">
        <v>47303.1</v>
      </c>
    </row>
    <row r="26" spans="1:5" x14ac:dyDescent="0.25">
      <c r="A26" s="71" t="s">
        <v>451</v>
      </c>
      <c r="B26" s="72">
        <v>1</v>
      </c>
      <c r="C26" s="72">
        <v>5</v>
      </c>
      <c r="D26" s="73">
        <v>3.8</v>
      </c>
      <c r="E26" s="73">
        <v>3.4</v>
      </c>
    </row>
    <row r="27" spans="1:5" ht="31.5" x14ac:dyDescent="0.25">
      <c r="A27" s="71" t="s">
        <v>347</v>
      </c>
      <c r="B27" s="72">
        <v>1</v>
      </c>
      <c r="C27" s="72">
        <v>6</v>
      </c>
      <c r="D27" s="73">
        <v>17061.7</v>
      </c>
      <c r="E27" s="73">
        <v>17172.2</v>
      </c>
    </row>
    <row r="28" spans="1:5" x14ac:dyDescent="0.25">
      <c r="A28" s="71" t="s">
        <v>634</v>
      </c>
      <c r="B28" s="72">
        <v>1</v>
      </c>
      <c r="C28" s="72">
        <v>7</v>
      </c>
      <c r="D28" s="73">
        <v>0</v>
      </c>
      <c r="E28" s="73">
        <v>4000</v>
      </c>
    </row>
    <row r="29" spans="1:5" x14ac:dyDescent="0.25">
      <c r="A29" s="71" t="s">
        <v>641</v>
      </c>
      <c r="B29" s="72">
        <v>1</v>
      </c>
      <c r="C29" s="72">
        <v>11</v>
      </c>
      <c r="D29" s="73">
        <v>300</v>
      </c>
      <c r="E29" s="73">
        <v>300</v>
      </c>
    </row>
    <row r="30" spans="1:5" x14ac:dyDescent="0.25">
      <c r="A30" s="71" t="s">
        <v>294</v>
      </c>
      <c r="B30" s="72">
        <v>1</v>
      </c>
      <c r="C30" s="72">
        <v>13</v>
      </c>
      <c r="D30" s="73">
        <v>77077.100000000006</v>
      </c>
      <c r="E30" s="73">
        <v>76109</v>
      </c>
    </row>
    <row r="31" spans="1:5" s="70" customFormat="1" x14ac:dyDescent="0.25">
      <c r="A31" s="67" t="s">
        <v>669</v>
      </c>
      <c r="B31" s="68">
        <v>2</v>
      </c>
      <c r="C31" s="68"/>
      <c r="D31" s="69">
        <f>D32</f>
        <v>754</v>
      </c>
      <c r="E31" s="69">
        <f>E32</f>
        <v>44</v>
      </c>
    </row>
    <row r="32" spans="1:5" x14ac:dyDescent="0.25">
      <c r="A32" s="71" t="s">
        <v>646</v>
      </c>
      <c r="B32" s="72">
        <v>2</v>
      </c>
      <c r="C32" s="72">
        <v>4</v>
      </c>
      <c r="D32" s="73">
        <v>754</v>
      </c>
      <c r="E32" s="73">
        <v>44</v>
      </c>
    </row>
    <row r="33" spans="1:5" s="70" customFormat="1" ht="31.5" x14ac:dyDescent="0.25">
      <c r="A33" s="67" t="s">
        <v>673</v>
      </c>
      <c r="B33" s="68">
        <v>3</v>
      </c>
      <c r="C33" s="68"/>
      <c r="D33" s="69">
        <f>D34</f>
        <v>6086.3</v>
      </c>
      <c r="E33" s="69">
        <f>E34</f>
        <v>5980.3</v>
      </c>
    </row>
    <row r="34" spans="1:5" ht="31.5" x14ac:dyDescent="0.25">
      <c r="A34" s="71" t="s">
        <v>505</v>
      </c>
      <c r="B34" s="72">
        <v>3</v>
      </c>
      <c r="C34" s="72">
        <v>14</v>
      </c>
      <c r="D34" s="73">
        <v>6086.3</v>
      </c>
      <c r="E34" s="73">
        <v>5980.3</v>
      </c>
    </row>
    <row r="35" spans="1:5" s="70" customFormat="1" x14ac:dyDescent="0.25">
      <c r="A35" s="67" t="s">
        <v>664</v>
      </c>
      <c r="B35" s="68">
        <v>4</v>
      </c>
      <c r="C35" s="68"/>
      <c r="D35" s="69">
        <f>D36+D37+D38</f>
        <v>2940.7000000000003</v>
      </c>
      <c r="E35" s="69">
        <f>E36+E37+E38</f>
        <v>2973.3</v>
      </c>
    </row>
    <row r="36" spans="1:5" x14ac:dyDescent="0.25">
      <c r="A36" s="71" t="s">
        <v>310</v>
      </c>
      <c r="B36" s="72">
        <v>4</v>
      </c>
      <c r="C36" s="72">
        <v>5</v>
      </c>
      <c r="D36" s="73">
        <v>2282.8000000000002</v>
      </c>
      <c r="E36" s="73">
        <v>2282.8000000000002</v>
      </c>
    </row>
    <row r="37" spans="1:5" x14ac:dyDescent="0.25">
      <c r="A37" s="71" t="s">
        <v>478</v>
      </c>
      <c r="B37" s="72">
        <v>4</v>
      </c>
      <c r="C37" s="72">
        <v>9</v>
      </c>
      <c r="D37" s="73">
        <v>407.9</v>
      </c>
      <c r="E37" s="73">
        <v>440.5</v>
      </c>
    </row>
    <row r="38" spans="1:5" x14ac:dyDescent="0.25">
      <c r="A38" s="71" t="s">
        <v>338</v>
      </c>
      <c r="B38" s="72">
        <v>4</v>
      </c>
      <c r="C38" s="72">
        <v>12</v>
      </c>
      <c r="D38" s="73">
        <v>250</v>
      </c>
      <c r="E38" s="73">
        <v>250</v>
      </c>
    </row>
    <row r="39" spans="1:5" s="70" customFormat="1" x14ac:dyDescent="0.25">
      <c r="A39" s="67" t="s">
        <v>665</v>
      </c>
      <c r="B39" s="68">
        <v>5</v>
      </c>
      <c r="C39" s="68"/>
      <c r="D39" s="69">
        <f>D40+D41</f>
        <v>8927.7999999999993</v>
      </c>
      <c r="E39" s="69">
        <f>E40+E41</f>
        <v>8866.6999999999989</v>
      </c>
    </row>
    <row r="40" spans="1:5" x14ac:dyDescent="0.25">
      <c r="A40" s="71" t="s">
        <v>388</v>
      </c>
      <c r="B40" s="72">
        <v>5</v>
      </c>
      <c r="C40" s="72">
        <v>1</v>
      </c>
      <c r="D40" s="73">
        <v>3.9</v>
      </c>
      <c r="E40" s="73">
        <v>3.9</v>
      </c>
    </row>
    <row r="41" spans="1:5" x14ac:dyDescent="0.25">
      <c r="A41" s="71" t="s">
        <v>325</v>
      </c>
      <c r="B41" s="72">
        <v>5</v>
      </c>
      <c r="C41" s="72">
        <v>5</v>
      </c>
      <c r="D41" s="73">
        <v>8923.9</v>
      </c>
      <c r="E41" s="73">
        <v>8862.7999999999993</v>
      </c>
    </row>
    <row r="42" spans="1:5" x14ac:dyDescent="0.25">
      <c r="A42" s="67" t="s">
        <v>674</v>
      </c>
      <c r="B42" s="68">
        <v>6</v>
      </c>
      <c r="C42" s="68"/>
      <c r="D42" s="69">
        <v>0</v>
      </c>
      <c r="E42" s="69">
        <f>E43</f>
        <v>1511.2</v>
      </c>
    </row>
    <row r="43" spans="1:5" x14ac:dyDescent="0.25">
      <c r="A43" s="77" t="s">
        <v>305</v>
      </c>
      <c r="B43" s="72">
        <v>6</v>
      </c>
      <c r="C43" s="72">
        <v>5</v>
      </c>
      <c r="D43" s="73">
        <v>0</v>
      </c>
      <c r="E43" s="73">
        <v>1511.2</v>
      </c>
    </row>
    <row r="44" spans="1:5" s="70" customFormat="1" x14ac:dyDescent="0.25">
      <c r="A44" s="67" t="s">
        <v>655</v>
      </c>
      <c r="B44" s="68">
        <v>7</v>
      </c>
      <c r="C44" s="68"/>
      <c r="D44" s="69">
        <f>D45+D46+D47+D48+D49+D50</f>
        <v>1009476.4</v>
      </c>
      <c r="E44" s="69">
        <f>E45+E46+E47+E48+E49+E50</f>
        <v>961285.70000000007</v>
      </c>
    </row>
    <row r="45" spans="1:5" x14ac:dyDescent="0.25">
      <c r="A45" s="71" t="s">
        <v>135</v>
      </c>
      <c r="B45" s="72">
        <v>7</v>
      </c>
      <c r="C45" s="72">
        <v>1</v>
      </c>
      <c r="D45" s="73">
        <v>285022.5</v>
      </c>
      <c r="E45" s="73">
        <v>259930</v>
      </c>
    </row>
    <row r="46" spans="1:5" x14ac:dyDescent="0.25">
      <c r="A46" s="71" t="s">
        <v>158</v>
      </c>
      <c r="B46" s="72">
        <v>7</v>
      </c>
      <c r="C46" s="72">
        <v>2</v>
      </c>
      <c r="D46" s="73">
        <v>638361</v>
      </c>
      <c r="E46" s="73">
        <v>620777.5</v>
      </c>
    </row>
    <row r="47" spans="1:5" x14ac:dyDescent="0.25">
      <c r="A47" s="71" t="s">
        <v>200</v>
      </c>
      <c r="B47" s="72">
        <v>7</v>
      </c>
      <c r="C47" s="72">
        <v>3</v>
      </c>
      <c r="D47" s="73">
        <v>66954.8</v>
      </c>
      <c r="E47" s="73">
        <v>61598.8</v>
      </c>
    </row>
    <row r="48" spans="1:5" ht="31.5" x14ac:dyDescent="0.25">
      <c r="A48" s="71" t="s">
        <v>140</v>
      </c>
      <c r="B48" s="72">
        <v>7</v>
      </c>
      <c r="C48" s="72">
        <v>5</v>
      </c>
      <c r="D48" s="73">
        <v>161</v>
      </c>
      <c r="E48" s="73">
        <v>144</v>
      </c>
    </row>
    <row r="49" spans="1:5" x14ac:dyDescent="0.25">
      <c r="A49" s="71" t="s">
        <v>232</v>
      </c>
      <c r="B49" s="72">
        <v>7</v>
      </c>
      <c r="C49" s="72">
        <v>7</v>
      </c>
      <c r="D49" s="73">
        <v>2518.6</v>
      </c>
      <c r="E49" s="73">
        <v>2518.6</v>
      </c>
    </row>
    <row r="50" spans="1:5" x14ac:dyDescent="0.25">
      <c r="A50" s="71" t="s">
        <v>218</v>
      </c>
      <c r="B50" s="72">
        <v>7</v>
      </c>
      <c r="C50" s="72">
        <v>9</v>
      </c>
      <c r="D50" s="73">
        <v>16458.5</v>
      </c>
      <c r="E50" s="73">
        <v>16316.8</v>
      </c>
    </row>
    <row r="51" spans="1:5" s="70" customFormat="1" x14ac:dyDescent="0.25">
      <c r="A51" s="67" t="s">
        <v>656</v>
      </c>
      <c r="B51" s="68">
        <v>8</v>
      </c>
      <c r="C51" s="68"/>
      <c r="D51" s="69">
        <f>D52+D53</f>
        <v>40600.6</v>
      </c>
      <c r="E51" s="69">
        <f>E52+E53</f>
        <v>40089.399999999994</v>
      </c>
    </row>
    <row r="52" spans="1:5" x14ac:dyDescent="0.25">
      <c r="A52" s="71" t="s">
        <v>242</v>
      </c>
      <c r="B52" s="72">
        <v>8</v>
      </c>
      <c r="C52" s="72">
        <v>1</v>
      </c>
      <c r="D52" s="73">
        <v>38733.4</v>
      </c>
      <c r="E52" s="73">
        <v>38251.199999999997</v>
      </c>
    </row>
    <row r="53" spans="1:5" x14ac:dyDescent="0.25">
      <c r="A53" s="71" t="s">
        <v>276</v>
      </c>
      <c r="B53" s="72">
        <v>8</v>
      </c>
      <c r="C53" s="72">
        <v>4</v>
      </c>
      <c r="D53" s="73">
        <v>1867.2</v>
      </c>
      <c r="E53" s="73">
        <v>1838.2</v>
      </c>
    </row>
    <row r="54" spans="1:5" s="70" customFormat="1" x14ac:dyDescent="0.25">
      <c r="A54" s="67" t="s">
        <v>670</v>
      </c>
      <c r="B54" s="68">
        <v>9</v>
      </c>
      <c r="C54" s="68"/>
      <c r="D54" s="69">
        <f>D55</f>
        <v>99</v>
      </c>
      <c r="E54" s="69">
        <f>E55</f>
        <v>169</v>
      </c>
    </row>
    <row r="55" spans="1:5" x14ac:dyDescent="0.25">
      <c r="A55" s="71" t="s">
        <v>572</v>
      </c>
      <c r="B55" s="72">
        <v>9</v>
      </c>
      <c r="C55" s="72">
        <v>9</v>
      </c>
      <c r="D55" s="73">
        <v>99</v>
      </c>
      <c r="E55" s="73">
        <v>169</v>
      </c>
    </row>
    <row r="56" spans="1:5" s="70" customFormat="1" x14ac:dyDescent="0.25">
      <c r="A56" s="67" t="s">
        <v>658</v>
      </c>
      <c r="B56" s="68">
        <v>10</v>
      </c>
      <c r="C56" s="68"/>
      <c r="D56" s="69">
        <f>D57+D58+D59+D60</f>
        <v>34313.699999999997</v>
      </c>
      <c r="E56" s="69">
        <f>E57+E58+E59+E60</f>
        <v>34611.199999999997</v>
      </c>
    </row>
    <row r="57" spans="1:5" x14ac:dyDescent="0.25">
      <c r="A57" s="71" t="s">
        <v>428</v>
      </c>
      <c r="B57" s="72">
        <v>10</v>
      </c>
      <c r="C57" s="72">
        <v>1</v>
      </c>
      <c r="D57" s="73">
        <v>7464.6</v>
      </c>
      <c r="E57" s="73">
        <v>7763.1</v>
      </c>
    </row>
    <row r="58" spans="1:5" x14ac:dyDescent="0.25">
      <c r="A58" s="71" t="s">
        <v>331</v>
      </c>
      <c r="B58" s="72">
        <v>10</v>
      </c>
      <c r="C58" s="72">
        <v>3</v>
      </c>
      <c r="D58" s="73">
        <v>11359.5</v>
      </c>
      <c r="E58" s="73">
        <v>11358.5</v>
      </c>
    </row>
    <row r="59" spans="1:5" x14ac:dyDescent="0.25">
      <c r="A59" s="71" t="s">
        <v>178</v>
      </c>
      <c r="B59" s="72">
        <v>10</v>
      </c>
      <c r="C59" s="72">
        <v>4</v>
      </c>
      <c r="D59" s="73">
        <v>15289.6</v>
      </c>
      <c r="E59" s="73">
        <v>15289.6</v>
      </c>
    </row>
    <row r="60" spans="1:5" x14ac:dyDescent="0.25">
      <c r="A60" s="71" t="s">
        <v>589</v>
      </c>
      <c r="B60" s="72">
        <v>10</v>
      </c>
      <c r="C60" s="72">
        <v>6</v>
      </c>
      <c r="D60" s="73">
        <v>200</v>
      </c>
      <c r="E60" s="73">
        <v>200</v>
      </c>
    </row>
    <row r="61" spans="1:5" s="70" customFormat="1" x14ac:dyDescent="0.25">
      <c r="A61" s="67" t="s">
        <v>671</v>
      </c>
      <c r="B61" s="68">
        <v>11</v>
      </c>
      <c r="C61" s="68"/>
      <c r="D61" s="69">
        <f>D62</f>
        <v>9550</v>
      </c>
      <c r="E61" s="69">
        <f>E62</f>
        <v>550</v>
      </c>
    </row>
    <row r="62" spans="1:5" x14ac:dyDescent="0.25">
      <c r="A62" s="71" t="s">
        <v>523</v>
      </c>
      <c r="B62" s="72">
        <v>11</v>
      </c>
      <c r="C62" s="72">
        <v>1</v>
      </c>
      <c r="D62" s="73">
        <v>9550</v>
      </c>
      <c r="E62" s="73">
        <v>550</v>
      </c>
    </row>
    <row r="63" spans="1:5" s="70" customFormat="1" x14ac:dyDescent="0.25">
      <c r="A63" s="67" t="s">
        <v>666</v>
      </c>
      <c r="B63" s="68">
        <v>12</v>
      </c>
      <c r="C63" s="68"/>
      <c r="D63" s="69">
        <f>D64</f>
        <v>3479.8</v>
      </c>
      <c r="E63" s="69">
        <f>E64</f>
        <v>3399.9</v>
      </c>
    </row>
    <row r="64" spans="1:5" x14ac:dyDescent="0.25">
      <c r="A64" s="71" t="s">
        <v>404</v>
      </c>
      <c r="B64" s="72">
        <v>12</v>
      </c>
      <c r="C64" s="72">
        <v>2</v>
      </c>
      <c r="D64" s="73">
        <v>3479.8</v>
      </c>
      <c r="E64" s="73">
        <v>3399.9</v>
      </c>
    </row>
    <row r="65" spans="1:8" s="70" customFormat="1" ht="31.5" x14ac:dyDescent="0.25">
      <c r="A65" s="67" t="s">
        <v>661</v>
      </c>
      <c r="B65" s="68">
        <v>13</v>
      </c>
      <c r="C65" s="68"/>
      <c r="D65" s="69">
        <f>D66</f>
        <v>184</v>
      </c>
      <c r="E65" s="69">
        <f>E66</f>
        <v>376.7</v>
      </c>
    </row>
    <row r="66" spans="1:8" x14ac:dyDescent="0.25">
      <c r="A66" s="71" t="s">
        <v>358</v>
      </c>
      <c r="B66" s="72">
        <v>13</v>
      </c>
      <c r="C66" s="72">
        <v>1</v>
      </c>
      <c r="D66" s="73">
        <v>184</v>
      </c>
      <c r="E66" s="73">
        <v>376.7</v>
      </c>
    </row>
    <row r="67" spans="1:8" s="70" customFormat="1" ht="47.25" x14ac:dyDescent="0.25">
      <c r="A67" s="67" t="s">
        <v>662</v>
      </c>
      <c r="B67" s="68">
        <v>14</v>
      </c>
      <c r="C67" s="68"/>
      <c r="D67" s="69">
        <f>D68+D69</f>
        <v>106416.6</v>
      </c>
      <c r="E67" s="69">
        <f>E68+E69</f>
        <v>107524.9</v>
      </c>
    </row>
    <row r="68" spans="1:8" ht="31.5" x14ac:dyDescent="0.25">
      <c r="A68" s="71" t="s">
        <v>367</v>
      </c>
      <c r="B68" s="72">
        <v>14</v>
      </c>
      <c r="C68" s="72">
        <v>1</v>
      </c>
      <c r="D68" s="73">
        <v>99416.6</v>
      </c>
      <c r="E68" s="73">
        <v>98524.9</v>
      </c>
    </row>
    <row r="69" spans="1:8" x14ac:dyDescent="0.25">
      <c r="A69" s="71" t="s">
        <v>370</v>
      </c>
      <c r="B69" s="72">
        <v>14</v>
      </c>
      <c r="C69" s="72">
        <v>3</v>
      </c>
      <c r="D69" s="73">
        <v>7000</v>
      </c>
      <c r="E69" s="73">
        <v>9000</v>
      </c>
    </row>
    <row r="70" spans="1:8" s="70" customFormat="1" x14ac:dyDescent="0.25">
      <c r="A70" s="224" t="s">
        <v>676</v>
      </c>
      <c r="B70" s="225"/>
      <c r="C70" s="226"/>
      <c r="D70" s="69">
        <f>D22+D31+D33+D35+D39+D44+D51+D54+D56+D61+D63+D65+D67+D42</f>
        <v>1370661.3000000003</v>
      </c>
      <c r="E70" s="69">
        <f>E22+E31+E33+E35+E39+E44+E51+E54+E56+E61+E63+E65+E67+E42</f>
        <v>1317439.7999999996</v>
      </c>
    </row>
    <row r="73" spans="1:8" x14ac:dyDescent="0.25">
      <c r="A73" s="79" t="s">
        <v>111</v>
      </c>
      <c r="B73" s="1"/>
      <c r="C73" s="11"/>
      <c r="D73" s="227" t="s">
        <v>112</v>
      </c>
      <c r="E73" s="227"/>
    </row>
    <row r="74" spans="1:8" x14ac:dyDescent="0.25">
      <c r="F74" s="60"/>
      <c r="H74" s="55"/>
    </row>
  </sheetData>
  <mergeCells count="6">
    <mergeCell ref="D73:E73"/>
    <mergeCell ref="A16:E16"/>
    <mergeCell ref="A19:A20"/>
    <mergeCell ref="B19:C19"/>
    <mergeCell ref="D19:E19"/>
    <mergeCell ref="A70:C70"/>
  </mergeCells>
  <pageMargins left="0.78740157480314965" right="0.39370078740157483" top="0.78740157480314965" bottom="0.78740157480314965" header="0.31496062992125984" footer="0.31496062992125984"/>
  <pageSetup paperSize="9" scale="80" orientation="portrait" r:id="rId1"/>
  <headerFooter differentFirst="1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G693"/>
  <sheetViews>
    <sheetView showGridLines="0" workbookViewId="0">
      <selection activeCell="K8" sqref="K8"/>
    </sheetView>
  </sheetViews>
  <sheetFormatPr defaultColWidth="9.140625" defaultRowHeight="15.75" x14ac:dyDescent="0.25"/>
  <cols>
    <col min="1" max="1" width="60.5703125" style="60" customWidth="1"/>
    <col min="2" max="2" width="5.28515625" style="175" customWidth="1"/>
    <col min="3" max="3" width="6.7109375" style="175" customWidth="1"/>
    <col min="4" max="4" width="9.7109375" style="175" customWidth="1"/>
    <col min="5" max="5" width="12.85546875" style="175" customWidth="1"/>
    <col min="6" max="6" width="7.85546875" style="175" customWidth="1"/>
    <col min="7" max="7" width="11.85546875" style="60" customWidth="1"/>
    <col min="8" max="234" width="9.140625" style="60" customWidth="1"/>
    <col min="235" max="256" width="9.140625" style="60"/>
    <col min="257" max="257" width="60.5703125" style="60" customWidth="1"/>
    <col min="258" max="258" width="5.28515625" style="60" customWidth="1"/>
    <col min="259" max="259" width="6.7109375" style="60" customWidth="1"/>
    <col min="260" max="260" width="9.7109375" style="60" customWidth="1"/>
    <col min="261" max="261" width="12.85546875" style="60" customWidth="1"/>
    <col min="262" max="262" width="7.85546875" style="60" customWidth="1"/>
    <col min="263" max="263" width="11.85546875" style="60" customWidth="1"/>
    <col min="264" max="490" width="9.140625" style="60" customWidth="1"/>
    <col min="491" max="512" width="9.140625" style="60"/>
    <col min="513" max="513" width="60.5703125" style="60" customWidth="1"/>
    <col min="514" max="514" width="5.28515625" style="60" customWidth="1"/>
    <col min="515" max="515" width="6.7109375" style="60" customWidth="1"/>
    <col min="516" max="516" width="9.7109375" style="60" customWidth="1"/>
    <col min="517" max="517" width="12.85546875" style="60" customWidth="1"/>
    <col min="518" max="518" width="7.85546875" style="60" customWidth="1"/>
    <col min="519" max="519" width="11.85546875" style="60" customWidth="1"/>
    <col min="520" max="746" width="9.140625" style="60" customWidth="1"/>
    <col min="747" max="768" width="9.140625" style="60"/>
    <col min="769" max="769" width="60.5703125" style="60" customWidth="1"/>
    <col min="770" max="770" width="5.28515625" style="60" customWidth="1"/>
    <col min="771" max="771" width="6.7109375" style="60" customWidth="1"/>
    <col min="772" max="772" width="9.7109375" style="60" customWidth="1"/>
    <col min="773" max="773" width="12.85546875" style="60" customWidth="1"/>
    <col min="774" max="774" width="7.85546875" style="60" customWidth="1"/>
    <col min="775" max="775" width="11.85546875" style="60" customWidth="1"/>
    <col min="776" max="1002" width="9.140625" style="60" customWidth="1"/>
    <col min="1003" max="1024" width="9.140625" style="60"/>
    <col min="1025" max="1025" width="60.5703125" style="60" customWidth="1"/>
    <col min="1026" max="1026" width="5.28515625" style="60" customWidth="1"/>
    <col min="1027" max="1027" width="6.7109375" style="60" customWidth="1"/>
    <col min="1028" max="1028" width="9.7109375" style="60" customWidth="1"/>
    <col min="1029" max="1029" width="12.85546875" style="60" customWidth="1"/>
    <col min="1030" max="1030" width="7.85546875" style="60" customWidth="1"/>
    <col min="1031" max="1031" width="11.85546875" style="60" customWidth="1"/>
    <col min="1032" max="1258" width="9.140625" style="60" customWidth="1"/>
    <col min="1259" max="1280" width="9.140625" style="60"/>
    <col min="1281" max="1281" width="60.5703125" style="60" customWidth="1"/>
    <col min="1282" max="1282" width="5.28515625" style="60" customWidth="1"/>
    <col min="1283" max="1283" width="6.7109375" style="60" customWidth="1"/>
    <col min="1284" max="1284" width="9.7109375" style="60" customWidth="1"/>
    <col min="1285" max="1285" width="12.85546875" style="60" customWidth="1"/>
    <col min="1286" max="1286" width="7.85546875" style="60" customWidth="1"/>
    <col min="1287" max="1287" width="11.85546875" style="60" customWidth="1"/>
    <col min="1288" max="1514" width="9.140625" style="60" customWidth="1"/>
    <col min="1515" max="1536" width="9.140625" style="60"/>
    <col min="1537" max="1537" width="60.5703125" style="60" customWidth="1"/>
    <col min="1538" max="1538" width="5.28515625" style="60" customWidth="1"/>
    <col min="1539" max="1539" width="6.7109375" style="60" customWidth="1"/>
    <col min="1540" max="1540" width="9.7109375" style="60" customWidth="1"/>
    <col min="1541" max="1541" width="12.85546875" style="60" customWidth="1"/>
    <col min="1542" max="1542" width="7.85546875" style="60" customWidth="1"/>
    <col min="1543" max="1543" width="11.85546875" style="60" customWidth="1"/>
    <col min="1544" max="1770" width="9.140625" style="60" customWidth="1"/>
    <col min="1771" max="1792" width="9.140625" style="60"/>
    <col min="1793" max="1793" width="60.5703125" style="60" customWidth="1"/>
    <col min="1794" max="1794" width="5.28515625" style="60" customWidth="1"/>
    <col min="1795" max="1795" width="6.7109375" style="60" customWidth="1"/>
    <col min="1796" max="1796" width="9.7109375" style="60" customWidth="1"/>
    <col min="1797" max="1797" width="12.85546875" style="60" customWidth="1"/>
    <col min="1798" max="1798" width="7.85546875" style="60" customWidth="1"/>
    <col min="1799" max="1799" width="11.85546875" style="60" customWidth="1"/>
    <col min="1800" max="2026" width="9.140625" style="60" customWidth="1"/>
    <col min="2027" max="2048" width="9.140625" style="60"/>
    <col min="2049" max="2049" width="60.5703125" style="60" customWidth="1"/>
    <col min="2050" max="2050" width="5.28515625" style="60" customWidth="1"/>
    <col min="2051" max="2051" width="6.7109375" style="60" customWidth="1"/>
    <col min="2052" max="2052" width="9.7109375" style="60" customWidth="1"/>
    <col min="2053" max="2053" width="12.85546875" style="60" customWidth="1"/>
    <col min="2054" max="2054" width="7.85546875" style="60" customWidth="1"/>
    <col min="2055" max="2055" width="11.85546875" style="60" customWidth="1"/>
    <col min="2056" max="2282" width="9.140625" style="60" customWidth="1"/>
    <col min="2283" max="2304" width="9.140625" style="60"/>
    <col min="2305" max="2305" width="60.5703125" style="60" customWidth="1"/>
    <col min="2306" max="2306" width="5.28515625" style="60" customWidth="1"/>
    <col min="2307" max="2307" width="6.7109375" style="60" customWidth="1"/>
    <col min="2308" max="2308" width="9.7109375" style="60" customWidth="1"/>
    <col min="2309" max="2309" width="12.85546875" style="60" customWidth="1"/>
    <col min="2310" max="2310" width="7.85546875" style="60" customWidth="1"/>
    <col min="2311" max="2311" width="11.85546875" style="60" customWidth="1"/>
    <col min="2312" max="2538" width="9.140625" style="60" customWidth="1"/>
    <col min="2539" max="2560" width="9.140625" style="60"/>
    <col min="2561" max="2561" width="60.5703125" style="60" customWidth="1"/>
    <col min="2562" max="2562" width="5.28515625" style="60" customWidth="1"/>
    <col min="2563" max="2563" width="6.7109375" style="60" customWidth="1"/>
    <col min="2564" max="2564" width="9.7109375" style="60" customWidth="1"/>
    <col min="2565" max="2565" width="12.85546875" style="60" customWidth="1"/>
    <col min="2566" max="2566" width="7.85546875" style="60" customWidth="1"/>
    <col min="2567" max="2567" width="11.85546875" style="60" customWidth="1"/>
    <col min="2568" max="2794" width="9.140625" style="60" customWidth="1"/>
    <col min="2795" max="2816" width="9.140625" style="60"/>
    <col min="2817" max="2817" width="60.5703125" style="60" customWidth="1"/>
    <col min="2818" max="2818" width="5.28515625" style="60" customWidth="1"/>
    <col min="2819" max="2819" width="6.7109375" style="60" customWidth="1"/>
    <col min="2820" max="2820" width="9.7109375" style="60" customWidth="1"/>
    <col min="2821" max="2821" width="12.85546875" style="60" customWidth="1"/>
    <col min="2822" max="2822" width="7.85546875" style="60" customWidth="1"/>
    <col min="2823" max="2823" width="11.85546875" style="60" customWidth="1"/>
    <col min="2824" max="3050" width="9.140625" style="60" customWidth="1"/>
    <col min="3051" max="3072" width="9.140625" style="60"/>
    <col min="3073" max="3073" width="60.5703125" style="60" customWidth="1"/>
    <col min="3074" max="3074" width="5.28515625" style="60" customWidth="1"/>
    <col min="3075" max="3075" width="6.7109375" style="60" customWidth="1"/>
    <col min="3076" max="3076" width="9.7109375" style="60" customWidth="1"/>
    <col min="3077" max="3077" width="12.85546875" style="60" customWidth="1"/>
    <col min="3078" max="3078" width="7.85546875" style="60" customWidth="1"/>
    <col min="3079" max="3079" width="11.85546875" style="60" customWidth="1"/>
    <col min="3080" max="3306" width="9.140625" style="60" customWidth="1"/>
    <col min="3307" max="3328" width="9.140625" style="60"/>
    <col min="3329" max="3329" width="60.5703125" style="60" customWidth="1"/>
    <col min="3330" max="3330" width="5.28515625" style="60" customWidth="1"/>
    <col min="3331" max="3331" width="6.7109375" style="60" customWidth="1"/>
    <col min="3332" max="3332" width="9.7109375" style="60" customWidth="1"/>
    <col min="3333" max="3333" width="12.85546875" style="60" customWidth="1"/>
    <col min="3334" max="3334" width="7.85546875" style="60" customWidth="1"/>
    <col min="3335" max="3335" width="11.85546875" style="60" customWidth="1"/>
    <col min="3336" max="3562" width="9.140625" style="60" customWidth="1"/>
    <col min="3563" max="3584" width="9.140625" style="60"/>
    <col min="3585" max="3585" width="60.5703125" style="60" customWidth="1"/>
    <col min="3586" max="3586" width="5.28515625" style="60" customWidth="1"/>
    <col min="3587" max="3587" width="6.7109375" style="60" customWidth="1"/>
    <col min="3588" max="3588" width="9.7109375" style="60" customWidth="1"/>
    <col min="3589" max="3589" width="12.85546875" style="60" customWidth="1"/>
    <col min="3590" max="3590" width="7.85546875" style="60" customWidth="1"/>
    <col min="3591" max="3591" width="11.85546875" style="60" customWidth="1"/>
    <col min="3592" max="3818" width="9.140625" style="60" customWidth="1"/>
    <col min="3819" max="3840" width="9.140625" style="60"/>
    <col min="3841" max="3841" width="60.5703125" style="60" customWidth="1"/>
    <col min="3842" max="3842" width="5.28515625" style="60" customWidth="1"/>
    <col min="3843" max="3843" width="6.7109375" style="60" customWidth="1"/>
    <col min="3844" max="3844" width="9.7109375" style="60" customWidth="1"/>
    <col min="3845" max="3845" width="12.85546875" style="60" customWidth="1"/>
    <col min="3846" max="3846" width="7.85546875" style="60" customWidth="1"/>
    <col min="3847" max="3847" width="11.85546875" style="60" customWidth="1"/>
    <col min="3848" max="4074" width="9.140625" style="60" customWidth="1"/>
    <col min="4075" max="4096" width="9.140625" style="60"/>
    <col min="4097" max="4097" width="60.5703125" style="60" customWidth="1"/>
    <col min="4098" max="4098" width="5.28515625" style="60" customWidth="1"/>
    <col min="4099" max="4099" width="6.7109375" style="60" customWidth="1"/>
    <col min="4100" max="4100" width="9.7109375" style="60" customWidth="1"/>
    <col min="4101" max="4101" width="12.85546875" style="60" customWidth="1"/>
    <col min="4102" max="4102" width="7.85546875" style="60" customWidth="1"/>
    <col min="4103" max="4103" width="11.85546875" style="60" customWidth="1"/>
    <col min="4104" max="4330" width="9.140625" style="60" customWidth="1"/>
    <col min="4331" max="4352" width="9.140625" style="60"/>
    <col min="4353" max="4353" width="60.5703125" style="60" customWidth="1"/>
    <col min="4354" max="4354" width="5.28515625" style="60" customWidth="1"/>
    <col min="4355" max="4355" width="6.7109375" style="60" customWidth="1"/>
    <col min="4356" max="4356" width="9.7109375" style="60" customWidth="1"/>
    <col min="4357" max="4357" width="12.85546875" style="60" customWidth="1"/>
    <col min="4358" max="4358" width="7.85546875" style="60" customWidth="1"/>
    <col min="4359" max="4359" width="11.85546875" style="60" customWidth="1"/>
    <col min="4360" max="4586" width="9.140625" style="60" customWidth="1"/>
    <col min="4587" max="4608" width="9.140625" style="60"/>
    <col min="4609" max="4609" width="60.5703125" style="60" customWidth="1"/>
    <col min="4610" max="4610" width="5.28515625" style="60" customWidth="1"/>
    <col min="4611" max="4611" width="6.7109375" style="60" customWidth="1"/>
    <col min="4612" max="4612" width="9.7109375" style="60" customWidth="1"/>
    <col min="4613" max="4613" width="12.85546875" style="60" customWidth="1"/>
    <col min="4614" max="4614" width="7.85546875" style="60" customWidth="1"/>
    <col min="4615" max="4615" width="11.85546875" style="60" customWidth="1"/>
    <col min="4616" max="4842" width="9.140625" style="60" customWidth="1"/>
    <col min="4843" max="4864" width="9.140625" style="60"/>
    <col min="4865" max="4865" width="60.5703125" style="60" customWidth="1"/>
    <col min="4866" max="4866" width="5.28515625" style="60" customWidth="1"/>
    <col min="4867" max="4867" width="6.7109375" style="60" customWidth="1"/>
    <col min="4868" max="4868" width="9.7109375" style="60" customWidth="1"/>
    <col min="4869" max="4869" width="12.85546875" style="60" customWidth="1"/>
    <col min="4870" max="4870" width="7.85546875" style="60" customWidth="1"/>
    <col min="4871" max="4871" width="11.85546875" style="60" customWidth="1"/>
    <col min="4872" max="5098" width="9.140625" style="60" customWidth="1"/>
    <col min="5099" max="5120" width="9.140625" style="60"/>
    <col min="5121" max="5121" width="60.5703125" style="60" customWidth="1"/>
    <col min="5122" max="5122" width="5.28515625" style="60" customWidth="1"/>
    <col min="5123" max="5123" width="6.7109375" style="60" customWidth="1"/>
    <col min="5124" max="5124" width="9.7109375" style="60" customWidth="1"/>
    <col min="5125" max="5125" width="12.85546875" style="60" customWidth="1"/>
    <col min="5126" max="5126" width="7.85546875" style="60" customWidth="1"/>
    <col min="5127" max="5127" width="11.85546875" style="60" customWidth="1"/>
    <col min="5128" max="5354" width="9.140625" style="60" customWidth="1"/>
    <col min="5355" max="5376" width="9.140625" style="60"/>
    <col min="5377" max="5377" width="60.5703125" style="60" customWidth="1"/>
    <col min="5378" max="5378" width="5.28515625" style="60" customWidth="1"/>
    <col min="5379" max="5379" width="6.7109375" style="60" customWidth="1"/>
    <col min="5380" max="5380" width="9.7109375" style="60" customWidth="1"/>
    <col min="5381" max="5381" width="12.85546875" style="60" customWidth="1"/>
    <col min="5382" max="5382" width="7.85546875" style="60" customWidth="1"/>
    <col min="5383" max="5383" width="11.85546875" style="60" customWidth="1"/>
    <col min="5384" max="5610" width="9.140625" style="60" customWidth="1"/>
    <col min="5611" max="5632" width="9.140625" style="60"/>
    <col min="5633" max="5633" width="60.5703125" style="60" customWidth="1"/>
    <col min="5634" max="5634" width="5.28515625" style="60" customWidth="1"/>
    <col min="5635" max="5635" width="6.7109375" style="60" customWidth="1"/>
    <col min="5636" max="5636" width="9.7109375" style="60" customWidth="1"/>
    <col min="5637" max="5637" width="12.85546875" style="60" customWidth="1"/>
    <col min="5638" max="5638" width="7.85546875" style="60" customWidth="1"/>
    <col min="5639" max="5639" width="11.85546875" style="60" customWidth="1"/>
    <col min="5640" max="5866" width="9.140625" style="60" customWidth="1"/>
    <col min="5867" max="5888" width="9.140625" style="60"/>
    <col min="5889" max="5889" width="60.5703125" style="60" customWidth="1"/>
    <col min="5890" max="5890" width="5.28515625" style="60" customWidth="1"/>
    <col min="5891" max="5891" width="6.7109375" style="60" customWidth="1"/>
    <col min="5892" max="5892" width="9.7109375" style="60" customWidth="1"/>
    <col min="5893" max="5893" width="12.85546875" style="60" customWidth="1"/>
    <col min="5894" max="5894" width="7.85546875" style="60" customWidth="1"/>
    <col min="5895" max="5895" width="11.85546875" style="60" customWidth="1"/>
    <col min="5896" max="6122" width="9.140625" style="60" customWidth="1"/>
    <col min="6123" max="6144" width="9.140625" style="60"/>
    <col min="6145" max="6145" width="60.5703125" style="60" customWidth="1"/>
    <col min="6146" max="6146" width="5.28515625" style="60" customWidth="1"/>
    <col min="6147" max="6147" width="6.7109375" style="60" customWidth="1"/>
    <col min="6148" max="6148" width="9.7109375" style="60" customWidth="1"/>
    <col min="6149" max="6149" width="12.85546875" style="60" customWidth="1"/>
    <col min="6150" max="6150" width="7.85546875" style="60" customWidth="1"/>
    <col min="6151" max="6151" width="11.85546875" style="60" customWidth="1"/>
    <col min="6152" max="6378" width="9.140625" style="60" customWidth="1"/>
    <col min="6379" max="6400" width="9.140625" style="60"/>
    <col min="6401" max="6401" width="60.5703125" style="60" customWidth="1"/>
    <col min="6402" max="6402" width="5.28515625" style="60" customWidth="1"/>
    <col min="6403" max="6403" width="6.7109375" style="60" customWidth="1"/>
    <col min="6404" max="6404" width="9.7109375" style="60" customWidth="1"/>
    <col min="6405" max="6405" width="12.85546875" style="60" customWidth="1"/>
    <col min="6406" max="6406" width="7.85546875" style="60" customWidth="1"/>
    <col min="6407" max="6407" width="11.85546875" style="60" customWidth="1"/>
    <col min="6408" max="6634" width="9.140625" style="60" customWidth="1"/>
    <col min="6635" max="6656" width="9.140625" style="60"/>
    <col min="6657" max="6657" width="60.5703125" style="60" customWidth="1"/>
    <col min="6658" max="6658" width="5.28515625" style="60" customWidth="1"/>
    <col min="6659" max="6659" width="6.7109375" style="60" customWidth="1"/>
    <col min="6660" max="6660" width="9.7109375" style="60" customWidth="1"/>
    <col min="6661" max="6661" width="12.85546875" style="60" customWidth="1"/>
    <col min="6662" max="6662" width="7.85546875" style="60" customWidth="1"/>
    <col min="6663" max="6663" width="11.85546875" style="60" customWidth="1"/>
    <col min="6664" max="6890" width="9.140625" style="60" customWidth="1"/>
    <col min="6891" max="6912" width="9.140625" style="60"/>
    <col min="6913" max="6913" width="60.5703125" style="60" customWidth="1"/>
    <col min="6914" max="6914" width="5.28515625" style="60" customWidth="1"/>
    <col min="6915" max="6915" width="6.7109375" style="60" customWidth="1"/>
    <col min="6916" max="6916" width="9.7109375" style="60" customWidth="1"/>
    <col min="6917" max="6917" width="12.85546875" style="60" customWidth="1"/>
    <col min="6918" max="6918" width="7.85546875" style="60" customWidth="1"/>
    <col min="6919" max="6919" width="11.85546875" style="60" customWidth="1"/>
    <col min="6920" max="7146" width="9.140625" style="60" customWidth="1"/>
    <col min="7147" max="7168" width="9.140625" style="60"/>
    <col min="7169" max="7169" width="60.5703125" style="60" customWidth="1"/>
    <col min="7170" max="7170" width="5.28515625" style="60" customWidth="1"/>
    <col min="7171" max="7171" width="6.7109375" style="60" customWidth="1"/>
    <col min="7172" max="7172" width="9.7109375" style="60" customWidth="1"/>
    <col min="7173" max="7173" width="12.85546875" style="60" customWidth="1"/>
    <col min="7174" max="7174" width="7.85546875" style="60" customWidth="1"/>
    <col min="7175" max="7175" width="11.85546875" style="60" customWidth="1"/>
    <col min="7176" max="7402" width="9.140625" style="60" customWidth="1"/>
    <col min="7403" max="7424" width="9.140625" style="60"/>
    <col min="7425" max="7425" width="60.5703125" style="60" customWidth="1"/>
    <col min="7426" max="7426" width="5.28515625" style="60" customWidth="1"/>
    <col min="7427" max="7427" width="6.7109375" style="60" customWidth="1"/>
    <col min="7428" max="7428" width="9.7109375" style="60" customWidth="1"/>
    <col min="7429" max="7429" width="12.85546875" style="60" customWidth="1"/>
    <col min="7430" max="7430" width="7.85546875" style="60" customWidth="1"/>
    <col min="7431" max="7431" width="11.85546875" style="60" customWidth="1"/>
    <col min="7432" max="7658" width="9.140625" style="60" customWidth="1"/>
    <col min="7659" max="7680" width="9.140625" style="60"/>
    <col min="7681" max="7681" width="60.5703125" style="60" customWidth="1"/>
    <col min="7682" max="7682" width="5.28515625" style="60" customWidth="1"/>
    <col min="7683" max="7683" width="6.7109375" style="60" customWidth="1"/>
    <col min="7684" max="7684" width="9.7109375" style="60" customWidth="1"/>
    <col min="7685" max="7685" width="12.85546875" style="60" customWidth="1"/>
    <col min="7686" max="7686" width="7.85546875" style="60" customWidth="1"/>
    <col min="7687" max="7687" width="11.85546875" style="60" customWidth="1"/>
    <col min="7688" max="7914" width="9.140625" style="60" customWidth="1"/>
    <col min="7915" max="7936" width="9.140625" style="60"/>
    <col min="7937" max="7937" width="60.5703125" style="60" customWidth="1"/>
    <col min="7938" max="7938" width="5.28515625" style="60" customWidth="1"/>
    <col min="7939" max="7939" width="6.7109375" style="60" customWidth="1"/>
    <col min="7940" max="7940" width="9.7109375" style="60" customWidth="1"/>
    <col min="7941" max="7941" width="12.85546875" style="60" customWidth="1"/>
    <col min="7942" max="7942" width="7.85546875" style="60" customWidth="1"/>
    <col min="7943" max="7943" width="11.85546875" style="60" customWidth="1"/>
    <col min="7944" max="8170" width="9.140625" style="60" customWidth="1"/>
    <col min="8171" max="8192" width="9.140625" style="60"/>
    <col min="8193" max="8193" width="60.5703125" style="60" customWidth="1"/>
    <col min="8194" max="8194" width="5.28515625" style="60" customWidth="1"/>
    <col min="8195" max="8195" width="6.7109375" style="60" customWidth="1"/>
    <col min="8196" max="8196" width="9.7109375" style="60" customWidth="1"/>
    <col min="8197" max="8197" width="12.85546875" style="60" customWidth="1"/>
    <col min="8198" max="8198" width="7.85546875" style="60" customWidth="1"/>
    <col min="8199" max="8199" width="11.85546875" style="60" customWidth="1"/>
    <col min="8200" max="8426" width="9.140625" style="60" customWidth="1"/>
    <col min="8427" max="8448" width="9.140625" style="60"/>
    <col min="8449" max="8449" width="60.5703125" style="60" customWidth="1"/>
    <col min="8450" max="8450" width="5.28515625" style="60" customWidth="1"/>
    <col min="8451" max="8451" width="6.7109375" style="60" customWidth="1"/>
    <col min="8452" max="8452" width="9.7109375" style="60" customWidth="1"/>
    <col min="8453" max="8453" width="12.85546875" style="60" customWidth="1"/>
    <col min="8454" max="8454" width="7.85546875" style="60" customWidth="1"/>
    <col min="8455" max="8455" width="11.85546875" style="60" customWidth="1"/>
    <col min="8456" max="8682" width="9.140625" style="60" customWidth="1"/>
    <col min="8683" max="8704" width="9.140625" style="60"/>
    <col min="8705" max="8705" width="60.5703125" style="60" customWidth="1"/>
    <col min="8706" max="8706" width="5.28515625" style="60" customWidth="1"/>
    <col min="8707" max="8707" width="6.7109375" style="60" customWidth="1"/>
    <col min="8708" max="8708" width="9.7109375" style="60" customWidth="1"/>
    <col min="8709" max="8709" width="12.85546875" style="60" customWidth="1"/>
    <col min="8710" max="8710" width="7.85546875" style="60" customWidth="1"/>
    <col min="8711" max="8711" width="11.85546875" style="60" customWidth="1"/>
    <col min="8712" max="8938" width="9.140625" style="60" customWidth="1"/>
    <col min="8939" max="8960" width="9.140625" style="60"/>
    <col min="8961" max="8961" width="60.5703125" style="60" customWidth="1"/>
    <col min="8962" max="8962" width="5.28515625" style="60" customWidth="1"/>
    <col min="8963" max="8963" width="6.7109375" style="60" customWidth="1"/>
    <col min="8964" max="8964" width="9.7109375" style="60" customWidth="1"/>
    <col min="8965" max="8965" width="12.85546875" style="60" customWidth="1"/>
    <col min="8966" max="8966" width="7.85546875" style="60" customWidth="1"/>
    <col min="8967" max="8967" width="11.85546875" style="60" customWidth="1"/>
    <col min="8968" max="9194" width="9.140625" style="60" customWidth="1"/>
    <col min="9195" max="9216" width="9.140625" style="60"/>
    <col min="9217" max="9217" width="60.5703125" style="60" customWidth="1"/>
    <col min="9218" max="9218" width="5.28515625" style="60" customWidth="1"/>
    <col min="9219" max="9219" width="6.7109375" style="60" customWidth="1"/>
    <col min="9220" max="9220" width="9.7109375" style="60" customWidth="1"/>
    <col min="9221" max="9221" width="12.85546875" style="60" customWidth="1"/>
    <col min="9222" max="9222" width="7.85546875" style="60" customWidth="1"/>
    <col min="9223" max="9223" width="11.85546875" style="60" customWidth="1"/>
    <col min="9224" max="9450" width="9.140625" style="60" customWidth="1"/>
    <col min="9451" max="9472" width="9.140625" style="60"/>
    <col min="9473" max="9473" width="60.5703125" style="60" customWidth="1"/>
    <col min="9474" max="9474" width="5.28515625" style="60" customWidth="1"/>
    <col min="9475" max="9475" width="6.7109375" style="60" customWidth="1"/>
    <col min="9476" max="9476" width="9.7109375" style="60" customWidth="1"/>
    <col min="9477" max="9477" width="12.85546875" style="60" customWidth="1"/>
    <col min="9478" max="9478" width="7.85546875" style="60" customWidth="1"/>
    <col min="9479" max="9479" width="11.85546875" style="60" customWidth="1"/>
    <col min="9480" max="9706" width="9.140625" style="60" customWidth="1"/>
    <col min="9707" max="9728" width="9.140625" style="60"/>
    <col min="9729" max="9729" width="60.5703125" style="60" customWidth="1"/>
    <col min="9730" max="9730" width="5.28515625" style="60" customWidth="1"/>
    <col min="9731" max="9731" width="6.7109375" style="60" customWidth="1"/>
    <col min="9732" max="9732" width="9.7109375" style="60" customWidth="1"/>
    <col min="9733" max="9733" width="12.85546875" style="60" customWidth="1"/>
    <col min="9734" max="9734" width="7.85546875" style="60" customWidth="1"/>
    <col min="9735" max="9735" width="11.85546875" style="60" customWidth="1"/>
    <col min="9736" max="9962" width="9.140625" style="60" customWidth="1"/>
    <col min="9963" max="9984" width="9.140625" style="60"/>
    <col min="9985" max="9985" width="60.5703125" style="60" customWidth="1"/>
    <col min="9986" max="9986" width="5.28515625" style="60" customWidth="1"/>
    <col min="9987" max="9987" width="6.7109375" style="60" customWidth="1"/>
    <col min="9988" max="9988" width="9.7109375" style="60" customWidth="1"/>
    <col min="9989" max="9989" width="12.85546875" style="60" customWidth="1"/>
    <col min="9990" max="9990" width="7.85546875" style="60" customWidth="1"/>
    <col min="9991" max="9991" width="11.85546875" style="60" customWidth="1"/>
    <col min="9992" max="10218" width="9.140625" style="60" customWidth="1"/>
    <col min="10219" max="10240" width="9.140625" style="60"/>
    <col min="10241" max="10241" width="60.5703125" style="60" customWidth="1"/>
    <col min="10242" max="10242" width="5.28515625" style="60" customWidth="1"/>
    <col min="10243" max="10243" width="6.7109375" style="60" customWidth="1"/>
    <col min="10244" max="10244" width="9.7109375" style="60" customWidth="1"/>
    <col min="10245" max="10245" width="12.85546875" style="60" customWidth="1"/>
    <col min="10246" max="10246" width="7.85546875" style="60" customWidth="1"/>
    <col min="10247" max="10247" width="11.85546875" style="60" customWidth="1"/>
    <col min="10248" max="10474" width="9.140625" style="60" customWidth="1"/>
    <col min="10475" max="10496" width="9.140625" style="60"/>
    <col min="10497" max="10497" width="60.5703125" style="60" customWidth="1"/>
    <col min="10498" max="10498" width="5.28515625" style="60" customWidth="1"/>
    <col min="10499" max="10499" width="6.7109375" style="60" customWidth="1"/>
    <col min="10500" max="10500" width="9.7109375" style="60" customWidth="1"/>
    <col min="10501" max="10501" width="12.85546875" style="60" customWidth="1"/>
    <col min="10502" max="10502" width="7.85546875" style="60" customWidth="1"/>
    <col min="10503" max="10503" width="11.85546875" style="60" customWidth="1"/>
    <col min="10504" max="10730" width="9.140625" style="60" customWidth="1"/>
    <col min="10731" max="10752" width="9.140625" style="60"/>
    <col min="10753" max="10753" width="60.5703125" style="60" customWidth="1"/>
    <col min="10754" max="10754" width="5.28515625" style="60" customWidth="1"/>
    <col min="10755" max="10755" width="6.7109375" style="60" customWidth="1"/>
    <col min="10756" max="10756" width="9.7109375" style="60" customWidth="1"/>
    <col min="10757" max="10757" width="12.85546875" style="60" customWidth="1"/>
    <col min="10758" max="10758" width="7.85546875" style="60" customWidth="1"/>
    <col min="10759" max="10759" width="11.85546875" style="60" customWidth="1"/>
    <col min="10760" max="10986" width="9.140625" style="60" customWidth="1"/>
    <col min="10987" max="11008" width="9.140625" style="60"/>
    <col min="11009" max="11009" width="60.5703125" style="60" customWidth="1"/>
    <col min="11010" max="11010" width="5.28515625" style="60" customWidth="1"/>
    <col min="11011" max="11011" width="6.7109375" style="60" customWidth="1"/>
    <col min="11012" max="11012" width="9.7109375" style="60" customWidth="1"/>
    <col min="11013" max="11013" width="12.85546875" style="60" customWidth="1"/>
    <col min="11014" max="11014" width="7.85546875" style="60" customWidth="1"/>
    <col min="11015" max="11015" width="11.85546875" style="60" customWidth="1"/>
    <col min="11016" max="11242" width="9.140625" style="60" customWidth="1"/>
    <col min="11243" max="11264" width="9.140625" style="60"/>
    <col min="11265" max="11265" width="60.5703125" style="60" customWidth="1"/>
    <col min="11266" max="11266" width="5.28515625" style="60" customWidth="1"/>
    <col min="11267" max="11267" width="6.7109375" style="60" customWidth="1"/>
    <col min="11268" max="11268" width="9.7109375" style="60" customWidth="1"/>
    <col min="11269" max="11269" width="12.85546875" style="60" customWidth="1"/>
    <col min="11270" max="11270" width="7.85546875" style="60" customWidth="1"/>
    <col min="11271" max="11271" width="11.85546875" style="60" customWidth="1"/>
    <col min="11272" max="11498" width="9.140625" style="60" customWidth="1"/>
    <col min="11499" max="11520" width="9.140625" style="60"/>
    <col min="11521" max="11521" width="60.5703125" style="60" customWidth="1"/>
    <col min="11522" max="11522" width="5.28515625" style="60" customWidth="1"/>
    <col min="11523" max="11523" width="6.7109375" style="60" customWidth="1"/>
    <col min="11524" max="11524" width="9.7109375" style="60" customWidth="1"/>
    <col min="11525" max="11525" width="12.85546875" style="60" customWidth="1"/>
    <col min="11526" max="11526" width="7.85546875" style="60" customWidth="1"/>
    <col min="11527" max="11527" width="11.85546875" style="60" customWidth="1"/>
    <col min="11528" max="11754" width="9.140625" style="60" customWidth="1"/>
    <col min="11755" max="11776" width="9.140625" style="60"/>
    <col min="11777" max="11777" width="60.5703125" style="60" customWidth="1"/>
    <col min="11778" max="11778" width="5.28515625" style="60" customWidth="1"/>
    <col min="11779" max="11779" width="6.7109375" style="60" customWidth="1"/>
    <col min="11780" max="11780" width="9.7109375" style="60" customWidth="1"/>
    <col min="11781" max="11781" width="12.85546875" style="60" customWidth="1"/>
    <col min="11782" max="11782" width="7.85546875" style="60" customWidth="1"/>
    <col min="11783" max="11783" width="11.85546875" style="60" customWidth="1"/>
    <col min="11784" max="12010" width="9.140625" style="60" customWidth="1"/>
    <col min="12011" max="12032" width="9.140625" style="60"/>
    <col min="12033" max="12033" width="60.5703125" style="60" customWidth="1"/>
    <col min="12034" max="12034" width="5.28515625" style="60" customWidth="1"/>
    <col min="12035" max="12035" width="6.7109375" style="60" customWidth="1"/>
    <col min="12036" max="12036" width="9.7109375" style="60" customWidth="1"/>
    <col min="12037" max="12037" width="12.85546875" style="60" customWidth="1"/>
    <col min="12038" max="12038" width="7.85546875" style="60" customWidth="1"/>
    <col min="12039" max="12039" width="11.85546875" style="60" customWidth="1"/>
    <col min="12040" max="12266" width="9.140625" style="60" customWidth="1"/>
    <col min="12267" max="12288" width="9.140625" style="60"/>
    <col min="12289" max="12289" width="60.5703125" style="60" customWidth="1"/>
    <col min="12290" max="12290" width="5.28515625" style="60" customWidth="1"/>
    <col min="12291" max="12291" width="6.7109375" style="60" customWidth="1"/>
    <col min="12292" max="12292" width="9.7109375" style="60" customWidth="1"/>
    <col min="12293" max="12293" width="12.85546875" style="60" customWidth="1"/>
    <col min="12294" max="12294" width="7.85546875" style="60" customWidth="1"/>
    <col min="12295" max="12295" width="11.85546875" style="60" customWidth="1"/>
    <col min="12296" max="12522" width="9.140625" style="60" customWidth="1"/>
    <col min="12523" max="12544" width="9.140625" style="60"/>
    <col min="12545" max="12545" width="60.5703125" style="60" customWidth="1"/>
    <col min="12546" max="12546" width="5.28515625" style="60" customWidth="1"/>
    <col min="12547" max="12547" width="6.7109375" style="60" customWidth="1"/>
    <col min="12548" max="12548" width="9.7109375" style="60" customWidth="1"/>
    <col min="12549" max="12549" width="12.85546875" style="60" customWidth="1"/>
    <col min="12550" max="12550" width="7.85546875" style="60" customWidth="1"/>
    <col min="12551" max="12551" width="11.85546875" style="60" customWidth="1"/>
    <col min="12552" max="12778" width="9.140625" style="60" customWidth="1"/>
    <col min="12779" max="12800" width="9.140625" style="60"/>
    <col min="12801" max="12801" width="60.5703125" style="60" customWidth="1"/>
    <col min="12802" max="12802" width="5.28515625" style="60" customWidth="1"/>
    <col min="12803" max="12803" width="6.7109375" style="60" customWidth="1"/>
    <col min="12804" max="12804" width="9.7109375" style="60" customWidth="1"/>
    <col min="12805" max="12805" width="12.85546875" style="60" customWidth="1"/>
    <col min="12806" max="12806" width="7.85546875" style="60" customWidth="1"/>
    <col min="12807" max="12807" width="11.85546875" style="60" customWidth="1"/>
    <col min="12808" max="13034" width="9.140625" style="60" customWidth="1"/>
    <col min="13035" max="13056" width="9.140625" style="60"/>
    <col min="13057" max="13057" width="60.5703125" style="60" customWidth="1"/>
    <col min="13058" max="13058" width="5.28515625" style="60" customWidth="1"/>
    <col min="13059" max="13059" width="6.7109375" style="60" customWidth="1"/>
    <col min="13060" max="13060" width="9.7109375" style="60" customWidth="1"/>
    <col min="13061" max="13061" width="12.85546875" style="60" customWidth="1"/>
    <col min="13062" max="13062" width="7.85546875" style="60" customWidth="1"/>
    <col min="13063" max="13063" width="11.85546875" style="60" customWidth="1"/>
    <col min="13064" max="13290" width="9.140625" style="60" customWidth="1"/>
    <col min="13291" max="13312" width="9.140625" style="60"/>
    <col min="13313" max="13313" width="60.5703125" style="60" customWidth="1"/>
    <col min="13314" max="13314" width="5.28515625" style="60" customWidth="1"/>
    <col min="13315" max="13315" width="6.7109375" style="60" customWidth="1"/>
    <col min="13316" max="13316" width="9.7109375" style="60" customWidth="1"/>
    <col min="13317" max="13317" width="12.85546875" style="60" customWidth="1"/>
    <col min="13318" max="13318" width="7.85546875" style="60" customWidth="1"/>
    <col min="13319" max="13319" width="11.85546875" style="60" customWidth="1"/>
    <col min="13320" max="13546" width="9.140625" style="60" customWidth="1"/>
    <col min="13547" max="13568" width="9.140625" style="60"/>
    <col min="13569" max="13569" width="60.5703125" style="60" customWidth="1"/>
    <col min="13570" max="13570" width="5.28515625" style="60" customWidth="1"/>
    <col min="13571" max="13571" width="6.7109375" style="60" customWidth="1"/>
    <col min="13572" max="13572" width="9.7109375" style="60" customWidth="1"/>
    <col min="13573" max="13573" width="12.85546875" style="60" customWidth="1"/>
    <col min="13574" max="13574" width="7.85546875" style="60" customWidth="1"/>
    <col min="13575" max="13575" width="11.85546875" style="60" customWidth="1"/>
    <col min="13576" max="13802" width="9.140625" style="60" customWidth="1"/>
    <col min="13803" max="13824" width="9.140625" style="60"/>
    <col min="13825" max="13825" width="60.5703125" style="60" customWidth="1"/>
    <col min="13826" max="13826" width="5.28515625" style="60" customWidth="1"/>
    <col min="13827" max="13827" width="6.7109375" style="60" customWidth="1"/>
    <col min="13828" max="13828" width="9.7109375" style="60" customWidth="1"/>
    <col min="13829" max="13829" width="12.85546875" style="60" customWidth="1"/>
    <col min="13830" max="13830" width="7.85546875" style="60" customWidth="1"/>
    <col min="13831" max="13831" width="11.85546875" style="60" customWidth="1"/>
    <col min="13832" max="14058" width="9.140625" style="60" customWidth="1"/>
    <col min="14059" max="14080" width="9.140625" style="60"/>
    <col min="14081" max="14081" width="60.5703125" style="60" customWidth="1"/>
    <col min="14082" max="14082" width="5.28515625" style="60" customWidth="1"/>
    <col min="14083" max="14083" width="6.7109375" style="60" customWidth="1"/>
    <col min="14084" max="14084" width="9.7109375" style="60" customWidth="1"/>
    <col min="14085" max="14085" width="12.85546875" style="60" customWidth="1"/>
    <col min="14086" max="14086" width="7.85546875" style="60" customWidth="1"/>
    <col min="14087" max="14087" width="11.85546875" style="60" customWidth="1"/>
    <col min="14088" max="14314" width="9.140625" style="60" customWidth="1"/>
    <col min="14315" max="14336" width="9.140625" style="60"/>
    <col min="14337" max="14337" width="60.5703125" style="60" customWidth="1"/>
    <col min="14338" max="14338" width="5.28515625" style="60" customWidth="1"/>
    <col min="14339" max="14339" width="6.7109375" style="60" customWidth="1"/>
    <col min="14340" max="14340" width="9.7109375" style="60" customWidth="1"/>
    <col min="14341" max="14341" width="12.85546875" style="60" customWidth="1"/>
    <col min="14342" max="14342" width="7.85546875" style="60" customWidth="1"/>
    <col min="14343" max="14343" width="11.85546875" style="60" customWidth="1"/>
    <col min="14344" max="14570" width="9.140625" style="60" customWidth="1"/>
    <col min="14571" max="14592" width="9.140625" style="60"/>
    <col min="14593" max="14593" width="60.5703125" style="60" customWidth="1"/>
    <col min="14594" max="14594" width="5.28515625" style="60" customWidth="1"/>
    <col min="14595" max="14595" width="6.7109375" style="60" customWidth="1"/>
    <col min="14596" max="14596" width="9.7109375" style="60" customWidth="1"/>
    <col min="14597" max="14597" width="12.85546875" style="60" customWidth="1"/>
    <col min="14598" max="14598" width="7.85546875" style="60" customWidth="1"/>
    <col min="14599" max="14599" width="11.85546875" style="60" customWidth="1"/>
    <col min="14600" max="14826" width="9.140625" style="60" customWidth="1"/>
    <col min="14827" max="14848" width="9.140625" style="60"/>
    <col min="14849" max="14849" width="60.5703125" style="60" customWidth="1"/>
    <col min="14850" max="14850" width="5.28515625" style="60" customWidth="1"/>
    <col min="14851" max="14851" width="6.7109375" style="60" customWidth="1"/>
    <col min="14852" max="14852" width="9.7109375" style="60" customWidth="1"/>
    <col min="14853" max="14853" width="12.85546875" style="60" customWidth="1"/>
    <col min="14854" max="14854" width="7.85546875" style="60" customWidth="1"/>
    <col min="14855" max="14855" width="11.85546875" style="60" customWidth="1"/>
    <col min="14856" max="15082" width="9.140625" style="60" customWidth="1"/>
    <col min="15083" max="15104" width="9.140625" style="60"/>
    <col min="15105" max="15105" width="60.5703125" style="60" customWidth="1"/>
    <col min="15106" max="15106" width="5.28515625" style="60" customWidth="1"/>
    <col min="15107" max="15107" width="6.7109375" style="60" customWidth="1"/>
    <col min="15108" max="15108" width="9.7109375" style="60" customWidth="1"/>
    <col min="15109" max="15109" width="12.85546875" style="60" customWidth="1"/>
    <col min="15110" max="15110" width="7.85546875" style="60" customWidth="1"/>
    <col min="15111" max="15111" width="11.85546875" style="60" customWidth="1"/>
    <col min="15112" max="15338" width="9.140625" style="60" customWidth="1"/>
    <col min="15339" max="15360" width="9.140625" style="60"/>
    <col min="15361" max="15361" width="60.5703125" style="60" customWidth="1"/>
    <col min="15362" max="15362" width="5.28515625" style="60" customWidth="1"/>
    <col min="15363" max="15363" width="6.7109375" style="60" customWidth="1"/>
    <col min="15364" max="15364" width="9.7109375" style="60" customWidth="1"/>
    <col min="15365" max="15365" width="12.85546875" style="60" customWidth="1"/>
    <col min="15366" max="15366" width="7.85546875" style="60" customWidth="1"/>
    <col min="15367" max="15367" width="11.85546875" style="60" customWidth="1"/>
    <col min="15368" max="15594" width="9.140625" style="60" customWidth="1"/>
    <col min="15595" max="15616" width="9.140625" style="60"/>
    <col min="15617" max="15617" width="60.5703125" style="60" customWidth="1"/>
    <col min="15618" max="15618" width="5.28515625" style="60" customWidth="1"/>
    <col min="15619" max="15619" width="6.7109375" style="60" customWidth="1"/>
    <col min="15620" max="15620" width="9.7109375" style="60" customWidth="1"/>
    <col min="15621" max="15621" width="12.85546875" style="60" customWidth="1"/>
    <col min="15622" max="15622" width="7.85546875" style="60" customWidth="1"/>
    <col min="15623" max="15623" width="11.85546875" style="60" customWidth="1"/>
    <col min="15624" max="15850" width="9.140625" style="60" customWidth="1"/>
    <col min="15851" max="15872" width="9.140625" style="60"/>
    <col min="15873" max="15873" width="60.5703125" style="60" customWidth="1"/>
    <col min="15874" max="15874" width="5.28515625" style="60" customWidth="1"/>
    <col min="15875" max="15875" width="6.7109375" style="60" customWidth="1"/>
    <col min="15876" max="15876" width="9.7109375" style="60" customWidth="1"/>
    <col min="15877" max="15877" width="12.85546875" style="60" customWidth="1"/>
    <col min="15878" max="15878" width="7.85546875" style="60" customWidth="1"/>
    <col min="15879" max="15879" width="11.85546875" style="60" customWidth="1"/>
    <col min="15880" max="16106" width="9.140625" style="60" customWidth="1"/>
    <col min="16107" max="16128" width="9.140625" style="60"/>
    <col min="16129" max="16129" width="60.5703125" style="60" customWidth="1"/>
    <col min="16130" max="16130" width="5.28515625" style="60" customWidth="1"/>
    <col min="16131" max="16131" width="6.7109375" style="60" customWidth="1"/>
    <col min="16132" max="16132" width="9.7109375" style="60" customWidth="1"/>
    <col min="16133" max="16133" width="12.85546875" style="60" customWidth="1"/>
    <col min="16134" max="16134" width="7.85546875" style="60" customWidth="1"/>
    <col min="16135" max="16135" width="11.85546875" style="60" customWidth="1"/>
    <col min="16136" max="16362" width="9.140625" style="60" customWidth="1"/>
    <col min="16363" max="16384" width="9.140625" style="60"/>
  </cols>
  <sheetData>
    <row r="1" spans="1:7" x14ac:dyDescent="0.25">
      <c r="A1" s="57"/>
      <c r="B1" s="58"/>
      <c r="C1" s="58"/>
      <c r="D1" s="58"/>
      <c r="E1" s="57"/>
      <c r="F1" s="57"/>
    </row>
    <row r="2" spans="1:7" x14ac:dyDescent="0.25">
      <c r="A2" s="57"/>
      <c r="B2" s="58"/>
      <c r="C2" s="58"/>
      <c r="D2" s="58"/>
      <c r="E2" s="57"/>
      <c r="F2" s="57"/>
    </row>
    <row r="3" spans="1:7" x14ac:dyDescent="0.25">
      <c r="A3" s="57"/>
      <c r="B3" s="58"/>
      <c r="C3" s="58"/>
      <c r="D3" s="58"/>
      <c r="E3" s="57"/>
      <c r="F3" s="57"/>
    </row>
    <row r="4" spans="1:7" x14ac:dyDescent="0.25">
      <c r="A4" s="57"/>
      <c r="B4" s="58"/>
      <c r="C4" s="58"/>
      <c r="D4" s="58"/>
      <c r="E4" s="57"/>
      <c r="F4" s="57"/>
    </row>
    <row r="5" spans="1:7" x14ac:dyDescent="0.25">
      <c r="A5" s="57"/>
      <c r="B5" s="58"/>
      <c r="C5" s="58"/>
      <c r="D5" s="58"/>
      <c r="E5" s="57"/>
      <c r="F5" s="57"/>
    </row>
    <row r="6" spans="1:7" x14ac:dyDescent="0.25">
      <c r="A6" s="57"/>
      <c r="B6" s="58"/>
      <c r="C6" s="58"/>
      <c r="D6" s="58"/>
      <c r="E6" s="57"/>
      <c r="F6" s="57"/>
    </row>
    <row r="7" spans="1:7" x14ac:dyDescent="0.25">
      <c r="A7" s="57"/>
      <c r="B7" s="58"/>
      <c r="C7" s="58"/>
      <c r="D7" s="58"/>
      <c r="E7" s="57"/>
      <c r="F7" s="57"/>
    </row>
    <row r="8" spans="1:7" x14ac:dyDescent="0.25">
      <c r="A8" s="57"/>
      <c r="B8" s="58"/>
      <c r="C8" s="58"/>
      <c r="D8" s="58"/>
      <c r="E8" s="57"/>
      <c r="F8" s="57"/>
    </row>
    <row r="9" spans="1:7" x14ac:dyDescent="0.25">
      <c r="A9" s="57"/>
      <c r="B9" s="58"/>
      <c r="C9" s="58"/>
      <c r="D9" s="58"/>
      <c r="E9" s="57"/>
      <c r="F9" s="57"/>
    </row>
    <row r="10" spans="1:7" x14ac:dyDescent="0.25">
      <c r="A10" s="57"/>
      <c r="B10" s="58"/>
      <c r="C10" s="58"/>
      <c r="D10" s="58"/>
      <c r="E10" s="57"/>
      <c r="F10" s="57"/>
    </row>
    <row r="11" spans="1:7" x14ac:dyDescent="0.25">
      <c r="A11" s="57"/>
      <c r="B11" s="58"/>
      <c r="C11" s="58"/>
      <c r="D11" s="58"/>
      <c r="E11" s="57"/>
      <c r="F11" s="57"/>
    </row>
    <row r="12" spans="1:7" x14ac:dyDescent="0.25">
      <c r="A12" s="57"/>
      <c r="B12" s="58"/>
      <c r="C12" s="58"/>
      <c r="D12" s="58"/>
      <c r="E12" s="57"/>
      <c r="F12" s="57"/>
    </row>
    <row r="13" spans="1:7" x14ac:dyDescent="0.25">
      <c r="A13" s="57"/>
      <c r="B13" s="58"/>
      <c r="C13" s="58"/>
      <c r="D13" s="58"/>
      <c r="E13" s="57"/>
      <c r="F13" s="57"/>
    </row>
    <row r="14" spans="1:7" ht="36.75" customHeight="1" x14ac:dyDescent="0.3">
      <c r="A14" s="214" t="s">
        <v>688</v>
      </c>
      <c r="B14" s="214"/>
      <c r="C14" s="214"/>
      <c r="D14" s="214"/>
      <c r="E14" s="214"/>
      <c r="F14" s="214"/>
      <c r="G14" s="214"/>
    </row>
    <row r="15" spans="1:7" ht="16.5" customHeight="1" x14ac:dyDescent="0.25">
      <c r="A15" s="57"/>
      <c r="B15" s="58"/>
      <c r="C15" s="58"/>
      <c r="D15" s="58"/>
      <c r="E15" s="57"/>
      <c r="F15" s="57"/>
    </row>
    <row r="16" spans="1:7" x14ac:dyDescent="0.25">
      <c r="A16" s="215" t="s">
        <v>677</v>
      </c>
      <c r="B16" s="229" t="s">
        <v>678</v>
      </c>
      <c r="C16" s="229"/>
      <c r="D16" s="229"/>
      <c r="E16" s="229"/>
      <c r="F16" s="229"/>
      <c r="G16" s="215" t="s">
        <v>679</v>
      </c>
    </row>
    <row r="17" spans="1:7" ht="24" x14ac:dyDescent="0.25">
      <c r="A17" s="215"/>
      <c r="B17" s="155" t="s">
        <v>685</v>
      </c>
      <c r="C17" s="155" t="s">
        <v>686</v>
      </c>
      <c r="D17" s="155" t="s">
        <v>687</v>
      </c>
      <c r="E17" s="155" t="s">
        <v>680</v>
      </c>
      <c r="F17" s="155" t="s">
        <v>681</v>
      </c>
      <c r="G17" s="215"/>
    </row>
    <row r="18" spans="1:7" ht="12.75" customHeight="1" x14ac:dyDescent="0.25">
      <c r="A18" s="61">
        <v>1</v>
      </c>
      <c r="B18" s="61">
        <v>2</v>
      </c>
      <c r="C18" s="61">
        <v>3</v>
      </c>
      <c r="D18" s="61">
        <v>4</v>
      </c>
      <c r="E18" s="61">
        <v>5</v>
      </c>
      <c r="F18" s="61">
        <v>6</v>
      </c>
      <c r="G18" s="61">
        <v>7</v>
      </c>
    </row>
    <row r="19" spans="1:7" s="164" customFormat="1" ht="31.5" x14ac:dyDescent="0.25">
      <c r="A19" s="176" t="s">
        <v>654</v>
      </c>
      <c r="B19" s="177">
        <v>904</v>
      </c>
      <c r="C19" s="178">
        <v>0</v>
      </c>
      <c r="D19" s="178">
        <v>0</v>
      </c>
      <c r="E19" s="160" t="s">
        <v>126</v>
      </c>
      <c r="F19" s="161" t="s">
        <v>126</v>
      </c>
      <c r="G19" s="163">
        <v>59105.2</v>
      </c>
    </row>
    <row r="20" spans="1:7" x14ac:dyDescent="0.25">
      <c r="A20" s="179" t="s">
        <v>655</v>
      </c>
      <c r="B20" s="180">
        <v>904</v>
      </c>
      <c r="C20" s="181">
        <v>7</v>
      </c>
      <c r="D20" s="181">
        <v>0</v>
      </c>
      <c r="E20" s="166" t="s">
        <v>126</v>
      </c>
      <c r="F20" s="167" t="s">
        <v>126</v>
      </c>
      <c r="G20" s="169">
        <v>11952</v>
      </c>
    </row>
    <row r="21" spans="1:7" x14ac:dyDescent="0.25">
      <c r="A21" s="179" t="s">
        <v>200</v>
      </c>
      <c r="B21" s="180">
        <v>904</v>
      </c>
      <c r="C21" s="181">
        <v>7</v>
      </c>
      <c r="D21" s="181">
        <v>3</v>
      </c>
      <c r="E21" s="166" t="s">
        <v>126</v>
      </c>
      <c r="F21" s="167" t="s">
        <v>126</v>
      </c>
      <c r="G21" s="169">
        <v>11920.5</v>
      </c>
    </row>
    <row r="22" spans="1:7" ht="47.25" x14ac:dyDescent="0.25">
      <c r="A22" s="179" t="s">
        <v>235</v>
      </c>
      <c r="B22" s="180">
        <v>904</v>
      </c>
      <c r="C22" s="181">
        <v>7</v>
      </c>
      <c r="D22" s="181">
        <v>3</v>
      </c>
      <c r="E22" s="166" t="s">
        <v>236</v>
      </c>
      <c r="F22" s="167" t="s">
        <v>126</v>
      </c>
      <c r="G22" s="169">
        <v>11920.5</v>
      </c>
    </row>
    <row r="23" spans="1:7" ht="47.25" x14ac:dyDescent="0.25">
      <c r="A23" s="179" t="s">
        <v>237</v>
      </c>
      <c r="B23" s="180">
        <v>904</v>
      </c>
      <c r="C23" s="181">
        <v>7</v>
      </c>
      <c r="D23" s="181">
        <v>3</v>
      </c>
      <c r="E23" s="166" t="s">
        <v>238</v>
      </c>
      <c r="F23" s="167" t="s">
        <v>126</v>
      </c>
      <c r="G23" s="169">
        <v>11920.5</v>
      </c>
    </row>
    <row r="24" spans="1:7" ht="31.5" x14ac:dyDescent="0.25">
      <c r="A24" s="179" t="s">
        <v>263</v>
      </c>
      <c r="B24" s="180">
        <v>904</v>
      </c>
      <c r="C24" s="181">
        <v>7</v>
      </c>
      <c r="D24" s="181">
        <v>3</v>
      </c>
      <c r="E24" s="166" t="s">
        <v>264</v>
      </c>
      <c r="F24" s="167" t="s">
        <v>126</v>
      </c>
      <c r="G24" s="169">
        <v>11920.5</v>
      </c>
    </row>
    <row r="25" spans="1:7" x14ac:dyDescent="0.25">
      <c r="A25" s="179" t="s">
        <v>265</v>
      </c>
      <c r="B25" s="180">
        <v>904</v>
      </c>
      <c r="C25" s="181">
        <v>7</v>
      </c>
      <c r="D25" s="181">
        <v>3</v>
      </c>
      <c r="E25" s="166" t="s">
        <v>266</v>
      </c>
      <c r="F25" s="167" t="s">
        <v>126</v>
      </c>
      <c r="G25" s="169">
        <v>21</v>
      </c>
    </row>
    <row r="26" spans="1:7" x14ac:dyDescent="0.25">
      <c r="A26" s="179" t="s">
        <v>181</v>
      </c>
      <c r="B26" s="180">
        <v>904</v>
      </c>
      <c r="C26" s="181">
        <v>7</v>
      </c>
      <c r="D26" s="181">
        <v>3</v>
      </c>
      <c r="E26" s="166" t="s">
        <v>266</v>
      </c>
      <c r="F26" s="167" t="s">
        <v>182</v>
      </c>
      <c r="G26" s="169">
        <v>21</v>
      </c>
    </row>
    <row r="27" spans="1:7" x14ac:dyDescent="0.25">
      <c r="A27" s="179" t="s">
        <v>141</v>
      </c>
      <c r="B27" s="180">
        <v>904</v>
      </c>
      <c r="C27" s="181">
        <v>7</v>
      </c>
      <c r="D27" s="181">
        <v>3</v>
      </c>
      <c r="E27" s="166" t="s">
        <v>267</v>
      </c>
      <c r="F27" s="167" t="s">
        <v>126</v>
      </c>
      <c r="G27" s="169">
        <v>587.79999999999995</v>
      </c>
    </row>
    <row r="28" spans="1:7" ht="63" customHeight="1" x14ac:dyDescent="0.25">
      <c r="A28" s="179" t="s">
        <v>147</v>
      </c>
      <c r="B28" s="180">
        <v>904</v>
      </c>
      <c r="C28" s="181">
        <v>7</v>
      </c>
      <c r="D28" s="181">
        <v>3</v>
      </c>
      <c r="E28" s="166" t="s">
        <v>267</v>
      </c>
      <c r="F28" s="167" t="s">
        <v>148</v>
      </c>
      <c r="G28" s="169">
        <v>0.2</v>
      </c>
    </row>
    <row r="29" spans="1:7" ht="31.5" x14ac:dyDescent="0.25">
      <c r="A29" s="179" t="s">
        <v>133</v>
      </c>
      <c r="B29" s="180">
        <v>904</v>
      </c>
      <c r="C29" s="181">
        <v>7</v>
      </c>
      <c r="D29" s="181">
        <v>3</v>
      </c>
      <c r="E29" s="166" t="s">
        <v>267</v>
      </c>
      <c r="F29" s="167" t="s">
        <v>134</v>
      </c>
      <c r="G29" s="169">
        <v>495</v>
      </c>
    </row>
    <row r="30" spans="1:7" x14ac:dyDescent="0.25">
      <c r="A30" s="179" t="s">
        <v>143</v>
      </c>
      <c r="B30" s="180">
        <v>904</v>
      </c>
      <c r="C30" s="181">
        <v>7</v>
      </c>
      <c r="D30" s="181">
        <v>3</v>
      </c>
      <c r="E30" s="166" t="s">
        <v>267</v>
      </c>
      <c r="F30" s="167" t="s">
        <v>144</v>
      </c>
      <c r="G30" s="169">
        <v>92.6</v>
      </c>
    </row>
    <row r="31" spans="1:7" ht="31.5" x14ac:dyDescent="0.25">
      <c r="A31" s="179" t="s">
        <v>151</v>
      </c>
      <c r="B31" s="180">
        <v>904</v>
      </c>
      <c r="C31" s="181">
        <v>7</v>
      </c>
      <c r="D31" s="181">
        <v>3</v>
      </c>
      <c r="E31" s="166" t="s">
        <v>268</v>
      </c>
      <c r="F31" s="167" t="s">
        <v>126</v>
      </c>
      <c r="G31" s="169">
        <v>219</v>
      </c>
    </row>
    <row r="32" spans="1:7" ht="31.5" x14ac:dyDescent="0.25">
      <c r="A32" s="179" t="s">
        <v>133</v>
      </c>
      <c r="B32" s="180">
        <v>904</v>
      </c>
      <c r="C32" s="181">
        <v>7</v>
      </c>
      <c r="D32" s="181">
        <v>3</v>
      </c>
      <c r="E32" s="166" t="s">
        <v>268</v>
      </c>
      <c r="F32" s="167" t="s">
        <v>134</v>
      </c>
      <c r="G32" s="169">
        <v>219</v>
      </c>
    </row>
    <row r="33" spans="1:7" ht="157.5" x14ac:dyDescent="0.25">
      <c r="A33" s="179" t="s">
        <v>205</v>
      </c>
      <c r="B33" s="180">
        <v>904</v>
      </c>
      <c r="C33" s="181">
        <v>7</v>
      </c>
      <c r="D33" s="181">
        <v>3</v>
      </c>
      <c r="E33" s="166" t="s">
        <v>269</v>
      </c>
      <c r="F33" s="167" t="s">
        <v>126</v>
      </c>
      <c r="G33" s="169">
        <v>11092.7</v>
      </c>
    </row>
    <row r="34" spans="1:7" ht="63" customHeight="1" x14ac:dyDescent="0.25">
      <c r="A34" s="179" t="s">
        <v>147</v>
      </c>
      <c r="B34" s="180">
        <v>904</v>
      </c>
      <c r="C34" s="181">
        <v>7</v>
      </c>
      <c r="D34" s="181">
        <v>3</v>
      </c>
      <c r="E34" s="166" t="s">
        <v>269</v>
      </c>
      <c r="F34" s="167" t="s">
        <v>148</v>
      </c>
      <c r="G34" s="169">
        <v>11092.7</v>
      </c>
    </row>
    <row r="35" spans="1:7" ht="31.5" x14ac:dyDescent="0.25">
      <c r="A35" s="179" t="s">
        <v>140</v>
      </c>
      <c r="B35" s="180">
        <v>904</v>
      </c>
      <c r="C35" s="181">
        <v>7</v>
      </c>
      <c r="D35" s="181">
        <v>5</v>
      </c>
      <c r="E35" s="166" t="s">
        <v>126</v>
      </c>
      <c r="F35" s="167" t="s">
        <v>126</v>
      </c>
      <c r="G35" s="169">
        <v>31.5</v>
      </c>
    </row>
    <row r="36" spans="1:7" ht="47.25" x14ac:dyDescent="0.25">
      <c r="A36" s="179" t="s">
        <v>235</v>
      </c>
      <c r="B36" s="180">
        <v>904</v>
      </c>
      <c r="C36" s="181">
        <v>7</v>
      </c>
      <c r="D36" s="181">
        <v>5</v>
      </c>
      <c r="E36" s="166" t="s">
        <v>236</v>
      </c>
      <c r="F36" s="167" t="s">
        <v>126</v>
      </c>
      <c r="G36" s="169">
        <v>31.5</v>
      </c>
    </row>
    <row r="37" spans="1:7" ht="47.25" x14ac:dyDescent="0.25">
      <c r="A37" s="179" t="s">
        <v>237</v>
      </c>
      <c r="B37" s="180">
        <v>904</v>
      </c>
      <c r="C37" s="181">
        <v>7</v>
      </c>
      <c r="D37" s="181">
        <v>5</v>
      </c>
      <c r="E37" s="166" t="s">
        <v>238</v>
      </c>
      <c r="F37" s="167" t="s">
        <v>126</v>
      </c>
      <c r="G37" s="169">
        <v>31.5</v>
      </c>
    </row>
    <row r="38" spans="1:7" x14ac:dyDescent="0.25">
      <c r="A38" s="179" t="s">
        <v>239</v>
      </c>
      <c r="B38" s="180">
        <v>904</v>
      </c>
      <c r="C38" s="181">
        <v>7</v>
      </c>
      <c r="D38" s="181">
        <v>5</v>
      </c>
      <c r="E38" s="166" t="s">
        <v>240</v>
      </c>
      <c r="F38" s="167" t="s">
        <v>126</v>
      </c>
      <c r="G38" s="169">
        <v>15</v>
      </c>
    </row>
    <row r="39" spans="1:7" ht="31.5" x14ac:dyDescent="0.25">
      <c r="A39" s="179" t="s">
        <v>138</v>
      </c>
      <c r="B39" s="180">
        <v>904</v>
      </c>
      <c r="C39" s="181">
        <v>7</v>
      </c>
      <c r="D39" s="181">
        <v>5</v>
      </c>
      <c r="E39" s="166" t="s">
        <v>241</v>
      </c>
      <c r="F39" s="167" t="s">
        <v>126</v>
      </c>
      <c r="G39" s="169">
        <v>15</v>
      </c>
    </row>
    <row r="40" spans="1:7" ht="31.5" x14ac:dyDescent="0.25">
      <c r="A40" s="179" t="s">
        <v>133</v>
      </c>
      <c r="B40" s="180">
        <v>904</v>
      </c>
      <c r="C40" s="181">
        <v>7</v>
      </c>
      <c r="D40" s="181">
        <v>5</v>
      </c>
      <c r="E40" s="166" t="s">
        <v>241</v>
      </c>
      <c r="F40" s="167" t="s">
        <v>134</v>
      </c>
      <c r="G40" s="169">
        <v>15</v>
      </c>
    </row>
    <row r="41" spans="1:7" ht="31.5" x14ac:dyDescent="0.25">
      <c r="A41" s="179" t="s">
        <v>255</v>
      </c>
      <c r="B41" s="180">
        <v>904</v>
      </c>
      <c r="C41" s="181">
        <v>7</v>
      </c>
      <c r="D41" s="181">
        <v>5</v>
      </c>
      <c r="E41" s="166" t="s">
        <v>256</v>
      </c>
      <c r="F41" s="167" t="s">
        <v>126</v>
      </c>
      <c r="G41" s="169">
        <v>16.5</v>
      </c>
    </row>
    <row r="42" spans="1:7" ht="31.5" x14ac:dyDescent="0.25">
      <c r="A42" s="179" t="s">
        <v>138</v>
      </c>
      <c r="B42" s="180">
        <v>904</v>
      </c>
      <c r="C42" s="181">
        <v>7</v>
      </c>
      <c r="D42" s="181">
        <v>5</v>
      </c>
      <c r="E42" s="166" t="s">
        <v>259</v>
      </c>
      <c r="F42" s="167" t="s">
        <v>126</v>
      </c>
      <c r="G42" s="169">
        <v>16.5</v>
      </c>
    </row>
    <row r="43" spans="1:7" ht="31.5" x14ac:dyDescent="0.25">
      <c r="A43" s="179" t="s">
        <v>133</v>
      </c>
      <c r="B43" s="180">
        <v>904</v>
      </c>
      <c r="C43" s="181">
        <v>7</v>
      </c>
      <c r="D43" s="181">
        <v>5</v>
      </c>
      <c r="E43" s="166" t="s">
        <v>259</v>
      </c>
      <c r="F43" s="167" t="s">
        <v>134</v>
      </c>
      <c r="G43" s="169">
        <v>16.5</v>
      </c>
    </row>
    <row r="44" spans="1:7" x14ac:dyDescent="0.25">
      <c r="A44" s="179" t="s">
        <v>656</v>
      </c>
      <c r="B44" s="180">
        <v>904</v>
      </c>
      <c r="C44" s="181">
        <v>8</v>
      </c>
      <c r="D44" s="181">
        <v>0</v>
      </c>
      <c r="E44" s="166" t="s">
        <v>126</v>
      </c>
      <c r="F44" s="167" t="s">
        <v>126</v>
      </c>
      <c r="G44" s="169">
        <v>47153.2</v>
      </c>
    </row>
    <row r="45" spans="1:7" x14ac:dyDescent="0.25">
      <c r="A45" s="179" t="s">
        <v>242</v>
      </c>
      <c r="B45" s="180">
        <v>904</v>
      </c>
      <c r="C45" s="181">
        <v>8</v>
      </c>
      <c r="D45" s="181">
        <v>1</v>
      </c>
      <c r="E45" s="166" t="s">
        <v>126</v>
      </c>
      <c r="F45" s="167" t="s">
        <v>126</v>
      </c>
      <c r="G45" s="169">
        <v>45068.4</v>
      </c>
    </row>
    <row r="46" spans="1:7" ht="47.25" x14ac:dyDescent="0.25">
      <c r="A46" s="179" t="s">
        <v>235</v>
      </c>
      <c r="B46" s="180">
        <v>904</v>
      </c>
      <c r="C46" s="181">
        <v>8</v>
      </c>
      <c r="D46" s="181">
        <v>1</v>
      </c>
      <c r="E46" s="166" t="s">
        <v>236</v>
      </c>
      <c r="F46" s="167" t="s">
        <v>126</v>
      </c>
      <c r="G46" s="169">
        <v>44897.599999999999</v>
      </c>
    </row>
    <row r="47" spans="1:7" ht="47.25" x14ac:dyDescent="0.25">
      <c r="A47" s="179" t="s">
        <v>237</v>
      </c>
      <c r="B47" s="180">
        <v>904</v>
      </c>
      <c r="C47" s="181">
        <v>8</v>
      </c>
      <c r="D47" s="181">
        <v>1</v>
      </c>
      <c r="E47" s="166" t="s">
        <v>238</v>
      </c>
      <c r="F47" s="167" t="s">
        <v>126</v>
      </c>
      <c r="G47" s="169">
        <v>44897.599999999999</v>
      </c>
    </row>
    <row r="48" spans="1:7" x14ac:dyDescent="0.25">
      <c r="A48" s="179" t="s">
        <v>239</v>
      </c>
      <c r="B48" s="180">
        <v>904</v>
      </c>
      <c r="C48" s="181">
        <v>8</v>
      </c>
      <c r="D48" s="181">
        <v>1</v>
      </c>
      <c r="E48" s="166" t="s">
        <v>240</v>
      </c>
      <c r="F48" s="167" t="s">
        <v>126</v>
      </c>
      <c r="G48" s="169">
        <v>3411</v>
      </c>
    </row>
    <row r="49" spans="1:7" x14ac:dyDescent="0.25">
      <c r="A49" s="179" t="s">
        <v>141</v>
      </c>
      <c r="B49" s="180">
        <v>904</v>
      </c>
      <c r="C49" s="181">
        <v>8</v>
      </c>
      <c r="D49" s="181">
        <v>1</v>
      </c>
      <c r="E49" s="166" t="s">
        <v>243</v>
      </c>
      <c r="F49" s="167" t="s">
        <v>126</v>
      </c>
      <c r="G49" s="169">
        <v>332</v>
      </c>
    </row>
    <row r="50" spans="1:7" ht="63" customHeight="1" x14ac:dyDescent="0.25">
      <c r="A50" s="179" t="s">
        <v>147</v>
      </c>
      <c r="B50" s="180">
        <v>904</v>
      </c>
      <c r="C50" s="181">
        <v>8</v>
      </c>
      <c r="D50" s="181">
        <v>1</v>
      </c>
      <c r="E50" s="166" t="s">
        <v>243</v>
      </c>
      <c r="F50" s="167" t="s">
        <v>148</v>
      </c>
      <c r="G50" s="169">
        <v>5.4</v>
      </c>
    </row>
    <row r="51" spans="1:7" ht="31.5" x14ac:dyDescent="0.25">
      <c r="A51" s="179" t="s">
        <v>133</v>
      </c>
      <c r="B51" s="180">
        <v>904</v>
      </c>
      <c r="C51" s="181">
        <v>8</v>
      </c>
      <c r="D51" s="181">
        <v>1</v>
      </c>
      <c r="E51" s="166" t="s">
        <v>243</v>
      </c>
      <c r="F51" s="167" t="s">
        <v>134</v>
      </c>
      <c r="G51" s="169">
        <v>319.10000000000002</v>
      </c>
    </row>
    <row r="52" spans="1:7" x14ac:dyDescent="0.25">
      <c r="A52" s="179" t="s">
        <v>143</v>
      </c>
      <c r="B52" s="180">
        <v>904</v>
      </c>
      <c r="C52" s="181">
        <v>8</v>
      </c>
      <c r="D52" s="181">
        <v>1</v>
      </c>
      <c r="E52" s="166" t="s">
        <v>243</v>
      </c>
      <c r="F52" s="167" t="s">
        <v>144</v>
      </c>
      <c r="G52" s="169">
        <v>7.5</v>
      </c>
    </row>
    <row r="53" spans="1:7" ht="31.5" x14ac:dyDescent="0.25">
      <c r="A53" s="179" t="s">
        <v>151</v>
      </c>
      <c r="B53" s="180">
        <v>904</v>
      </c>
      <c r="C53" s="181">
        <v>8</v>
      </c>
      <c r="D53" s="181">
        <v>1</v>
      </c>
      <c r="E53" s="166" t="s">
        <v>244</v>
      </c>
      <c r="F53" s="167" t="s">
        <v>126</v>
      </c>
      <c r="G53" s="169">
        <v>195</v>
      </c>
    </row>
    <row r="54" spans="1:7" ht="31.5" x14ac:dyDescent="0.25">
      <c r="A54" s="179" t="s">
        <v>133</v>
      </c>
      <c r="B54" s="180">
        <v>904</v>
      </c>
      <c r="C54" s="181">
        <v>8</v>
      </c>
      <c r="D54" s="181">
        <v>1</v>
      </c>
      <c r="E54" s="166" t="s">
        <v>244</v>
      </c>
      <c r="F54" s="167" t="s">
        <v>134</v>
      </c>
      <c r="G54" s="169">
        <v>195</v>
      </c>
    </row>
    <row r="55" spans="1:7" ht="157.5" x14ac:dyDescent="0.25">
      <c r="A55" s="179" t="s">
        <v>205</v>
      </c>
      <c r="B55" s="180">
        <v>904</v>
      </c>
      <c r="C55" s="181">
        <v>8</v>
      </c>
      <c r="D55" s="181">
        <v>1</v>
      </c>
      <c r="E55" s="166" t="s">
        <v>245</v>
      </c>
      <c r="F55" s="167" t="s">
        <v>126</v>
      </c>
      <c r="G55" s="169">
        <v>2884</v>
      </c>
    </row>
    <row r="56" spans="1:7" ht="63" customHeight="1" x14ac:dyDescent="0.25">
      <c r="A56" s="179" t="s">
        <v>147</v>
      </c>
      <c r="B56" s="180">
        <v>904</v>
      </c>
      <c r="C56" s="181">
        <v>8</v>
      </c>
      <c r="D56" s="181">
        <v>1</v>
      </c>
      <c r="E56" s="166" t="s">
        <v>245</v>
      </c>
      <c r="F56" s="167" t="s">
        <v>148</v>
      </c>
      <c r="G56" s="169">
        <v>2884</v>
      </c>
    </row>
    <row r="57" spans="1:7" ht="31.5" x14ac:dyDescent="0.25">
      <c r="A57" s="179" t="s">
        <v>246</v>
      </c>
      <c r="B57" s="180">
        <v>904</v>
      </c>
      <c r="C57" s="181">
        <v>8</v>
      </c>
      <c r="D57" s="181">
        <v>1</v>
      </c>
      <c r="E57" s="166" t="s">
        <v>247</v>
      </c>
      <c r="F57" s="167" t="s">
        <v>126</v>
      </c>
      <c r="G57" s="169">
        <v>26271.9</v>
      </c>
    </row>
    <row r="58" spans="1:7" x14ac:dyDescent="0.25">
      <c r="A58" s="179" t="s">
        <v>141</v>
      </c>
      <c r="B58" s="180">
        <v>904</v>
      </c>
      <c r="C58" s="181">
        <v>8</v>
      </c>
      <c r="D58" s="181">
        <v>1</v>
      </c>
      <c r="E58" s="166" t="s">
        <v>248</v>
      </c>
      <c r="F58" s="167" t="s">
        <v>126</v>
      </c>
      <c r="G58" s="169">
        <v>3295.2</v>
      </c>
    </row>
    <row r="59" spans="1:7" ht="31.5" x14ac:dyDescent="0.25">
      <c r="A59" s="179" t="s">
        <v>133</v>
      </c>
      <c r="B59" s="180">
        <v>904</v>
      </c>
      <c r="C59" s="181">
        <v>8</v>
      </c>
      <c r="D59" s="181">
        <v>1</v>
      </c>
      <c r="E59" s="166" t="s">
        <v>248</v>
      </c>
      <c r="F59" s="167" t="s">
        <v>134</v>
      </c>
      <c r="G59" s="169">
        <v>3283.3</v>
      </c>
    </row>
    <row r="60" spans="1:7" x14ac:dyDescent="0.25">
      <c r="A60" s="179" t="s">
        <v>143</v>
      </c>
      <c r="B60" s="180">
        <v>904</v>
      </c>
      <c r="C60" s="181">
        <v>8</v>
      </c>
      <c r="D60" s="181">
        <v>1</v>
      </c>
      <c r="E60" s="166" t="s">
        <v>248</v>
      </c>
      <c r="F60" s="167" t="s">
        <v>144</v>
      </c>
      <c r="G60" s="169">
        <v>11.9</v>
      </c>
    </row>
    <row r="61" spans="1:7" ht="63" x14ac:dyDescent="0.25">
      <c r="A61" s="179" t="s">
        <v>249</v>
      </c>
      <c r="B61" s="180">
        <v>904</v>
      </c>
      <c r="C61" s="181">
        <v>8</v>
      </c>
      <c r="D61" s="181">
        <v>1</v>
      </c>
      <c r="E61" s="166" t="s">
        <v>250</v>
      </c>
      <c r="F61" s="167" t="s">
        <v>126</v>
      </c>
      <c r="G61" s="169">
        <v>397.7</v>
      </c>
    </row>
    <row r="62" spans="1:7" ht="31.5" x14ac:dyDescent="0.25">
      <c r="A62" s="179" t="s">
        <v>133</v>
      </c>
      <c r="B62" s="180">
        <v>904</v>
      </c>
      <c r="C62" s="181">
        <v>8</v>
      </c>
      <c r="D62" s="181">
        <v>1</v>
      </c>
      <c r="E62" s="166" t="s">
        <v>250</v>
      </c>
      <c r="F62" s="167" t="s">
        <v>134</v>
      </c>
      <c r="G62" s="169">
        <v>397.7</v>
      </c>
    </row>
    <row r="63" spans="1:7" ht="31.5" x14ac:dyDescent="0.25">
      <c r="A63" s="179" t="s">
        <v>151</v>
      </c>
      <c r="B63" s="180">
        <v>904</v>
      </c>
      <c r="C63" s="181">
        <v>8</v>
      </c>
      <c r="D63" s="181">
        <v>1</v>
      </c>
      <c r="E63" s="166" t="s">
        <v>253</v>
      </c>
      <c r="F63" s="167" t="s">
        <v>126</v>
      </c>
      <c r="G63" s="169">
        <v>468</v>
      </c>
    </row>
    <row r="64" spans="1:7" ht="31.5" x14ac:dyDescent="0.25">
      <c r="A64" s="179" t="s">
        <v>133</v>
      </c>
      <c r="B64" s="180">
        <v>904</v>
      </c>
      <c r="C64" s="181">
        <v>8</v>
      </c>
      <c r="D64" s="181">
        <v>1</v>
      </c>
      <c r="E64" s="166" t="s">
        <v>253</v>
      </c>
      <c r="F64" s="167" t="s">
        <v>134</v>
      </c>
      <c r="G64" s="169">
        <v>468</v>
      </c>
    </row>
    <row r="65" spans="1:7" ht="157.5" x14ac:dyDescent="0.25">
      <c r="A65" s="179" t="s">
        <v>205</v>
      </c>
      <c r="B65" s="180">
        <v>904</v>
      </c>
      <c r="C65" s="181">
        <v>8</v>
      </c>
      <c r="D65" s="181">
        <v>1</v>
      </c>
      <c r="E65" s="166" t="s">
        <v>254</v>
      </c>
      <c r="F65" s="167" t="s">
        <v>126</v>
      </c>
      <c r="G65" s="169">
        <v>22111</v>
      </c>
    </row>
    <row r="66" spans="1:7" ht="63" customHeight="1" x14ac:dyDescent="0.25">
      <c r="A66" s="179" t="s">
        <v>147</v>
      </c>
      <c r="B66" s="180">
        <v>904</v>
      </c>
      <c r="C66" s="181">
        <v>8</v>
      </c>
      <c r="D66" s="181">
        <v>1</v>
      </c>
      <c r="E66" s="166" t="s">
        <v>254</v>
      </c>
      <c r="F66" s="167" t="s">
        <v>148</v>
      </c>
      <c r="G66" s="169">
        <v>22111</v>
      </c>
    </row>
    <row r="67" spans="1:7" ht="31.5" x14ac:dyDescent="0.25">
      <c r="A67" s="179" t="s">
        <v>255</v>
      </c>
      <c r="B67" s="180">
        <v>904</v>
      </c>
      <c r="C67" s="181">
        <v>8</v>
      </c>
      <c r="D67" s="181">
        <v>1</v>
      </c>
      <c r="E67" s="166" t="s">
        <v>256</v>
      </c>
      <c r="F67" s="167" t="s">
        <v>126</v>
      </c>
      <c r="G67" s="169">
        <v>15214.7</v>
      </c>
    </row>
    <row r="68" spans="1:7" ht="47.25" x14ac:dyDescent="0.25">
      <c r="A68" s="179" t="s">
        <v>257</v>
      </c>
      <c r="B68" s="180">
        <v>904</v>
      </c>
      <c r="C68" s="181">
        <v>8</v>
      </c>
      <c r="D68" s="181">
        <v>1</v>
      </c>
      <c r="E68" s="166" t="s">
        <v>258</v>
      </c>
      <c r="F68" s="167" t="s">
        <v>126</v>
      </c>
      <c r="G68" s="169">
        <v>238</v>
      </c>
    </row>
    <row r="69" spans="1:7" ht="31.5" x14ac:dyDescent="0.25">
      <c r="A69" s="179" t="s">
        <v>133</v>
      </c>
      <c r="B69" s="180">
        <v>904</v>
      </c>
      <c r="C69" s="181">
        <v>8</v>
      </c>
      <c r="D69" s="181">
        <v>1</v>
      </c>
      <c r="E69" s="166" t="s">
        <v>258</v>
      </c>
      <c r="F69" s="167" t="s">
        <v>134</v>
      </c>
      <c r="G69" s="169">
        <v>238</v>
      </c>
    </row>
    <row r="70" spans="1:7" x14ac:dyDescent="0.25">
      <c r="A70" s="179" t="s">
        <v>141</v>
      </c>
      <c r="B70" s="180">
        <v>904</v>
      </c>
      <c r="C70" s="181">
        <v>8</v>
      </c>
      <c r="D70" s="181">
        <v>1</v>
      </c>
      <c r="E70" s="166" t="s">
        <v>260</v>
      </c>
      <c r="F70" s="167" t="s">
        <v>126</v>
      </c>
      <c r="G70" s="169">
        <v>1538.3</v>
      </c>
    </row>
    <row r="71" spans="1:7" ht="63" customHeight="1" x14ac:dyDescent="0.25">
      <c r="A71" s="179" t="s">
        <v>147</v>
      </c>
      <c r="B71" s="180">
        <v>904</v>
      </c>
      <c r="C71" s="181">
        <v>8</v>
      </c>
      <c r="D71" s="181">
        <v>1</v>
      </c>
      <c r="E71" s="166" t="s">
        <v>260</v>
      </c>
      <c r="F71" s="167" t="s">
        <v>148</v>
      </c>
      <c r="G71" s="169">
        <v>4.2</v>
      </c>
    </row>
    <row r="72" spans="1:7" ht="31.5" x14ac:dyDescent="0.25">
      <c r="A72" s="179" t="s">
        <v>133</v>
      </c>
      <c r="B72" s="180">
        <v>904</v>
      </c>
      <c r="C72" s="181">
        <v>8</v>
      </c>
      <c r="D72" s="181">
        <v>1</v>
      </c>
      <c r="E72" s="166" t="s">
        <v>260</v>
      </c>
      <c r="F72" s="167" t="s">
        <v>134</v>
      </c>
      <c r="G72" s="169">
        <v>1511.6</v>
      </c>
    </row>
    <row r="73" spans="1:7" x14ac:dyDescent="0.25">
      <c r="A73" s="179" t="s">
        <v>143</v>
      </c>
      <c r="B73" s="180">
        <v>904</v>
      </c>
      <c r="C73" s="181">
        <v>8</v>
      </c>
      <c r="D73" s="181">
        <v>1</v>
      </c>
      <c r="E73" s="166" t="s">
        <v>260</v>
      </c>
      <c r="F73" s="167" t="s">
        <v>144</v>
      </c>
      <c r="G73" s="169">
        <v>22.5</v>
      </c>
    </row>
    <row r="74" spans="1:7" ht="31.5" x14ac:dyDescent="0.25">
      <c r="A74" s="179" t="s">
        <v>151</v>
      </c>
      <c r="B74" s="180">
        <v>904</v>
      </c>
      <c r="C74" s="181">
        <v>8</v>
      </c>
      <c r="D74" s="181">
        <v>1</v>
      </c>
      <c r="E74" s="166" t="s">
        <v>261</v>
      </c>
      <c r="F74" s="167" t="s">
        <v>126</v>
      </c>
      <c r="G74" s="169">
        <v>300</v>
      </c>
    </row>
    <row r="75" spans="1:7" ht="31.5" x14ac:dyDescent="0.25">
      <c r="A75" s="179" t="s">
        <v>133</v>
      </c>
      <c r="B75" s="180">
        <v>904</v>
      </c>
      <c r="C75" s="181">
        <v>8</v>
      </c>
      <c r="D75" s="181">
        <v>1</v>
      </c>
      <c r="E75" s="166" t="s">
        <v>261</v>
      </c>
      <c r="F75" s="167" t="s">
        <v>134</v>
      </c>
      <c r="G75" s="169">
        <v>300</v>
      </c>
    </row>
    <row r="76" spans="1:7" ht="157.5" x14ac:dyDescent="0.25">
      <c r="A76" s="179" t="s">
        <v>205</v>
      </c>
      <c r="B76" s="180">
        <v>904</v>
      </c>
      <c r="C76" s="181">
        <v>8</v>
      </c>
      <c r="D76" s="181">
        <v>1</v>
      </c>
      <c r="E76" s="166" t="s">
        <v>262</v>
      </c>
      <c r="F76" s="167" t="s">
        <v>126</v>
      </c>
      <c r="G76" s="169">
        <v>13138.4</v>
      </c>
    </row>
    <row r="77" spans="1:7" ht="63" customHeight="1" x14ac:dyDescent="0.25">
      <c r="A77" s="179" t="s">
        <v>147</v>
      </c>
      <c r="B77" s="180">
        <v>904</v>
      </c>
      <c r="C77" s="181">
        <v>8</v>
      </c>
      <c r="D77" s="181">
        <v>1</v>
      </c>
      <c r="E77" s="166" t="s">
        <v>262</v>
      </c>
      <c r="F77" s="167" t="s">
        <v>148</v>
      </c>
      <c r="G77" s="169">
        <v>13138.4</v>
      </c>
    </row>
    <row r="78" spans="1:7" ht="47.25" x14ac:dyDescent="0.25">
      <c r="A78" s="179" t="s">
        <v>278</v>
      </c>
      <c r="B78" s="180">
        <v>904</v>
      </c>
      <c r="C78" s="181">
        <v>8</v>
      </c>
      <c r="D78" s="181">
        <v>1</v>
      </c>
      <c r="E78" s="166" t="s">
        <v>279</v>
      </c>
      <c r="F78" s="167" t="s">
        <v>126</v>
      </c>
      <c r="G78" s="169">
        <v>30.8</v>
      </c>
    </row>
    <row r="79" spans="1:7" ht="47.25" x14ac:dyDescent="0.25">
      <c r="A79" s="179" t="s">
        <v>311</v>
      </c>
      <c r="B79" s="180">
        <v>904</v>
      </c>
      <c r="C79" s="181">
        <v>8</v>
      </c>
      <c r="D79" s="181">
        <v>1</v>
      </c>
      <c r="E79" s="166" t="s">
        <v>312</v>
      </c>
      <c r="F79" s="167" t="s">
        <v>126</v>
      </c>
      <c r="G79" s="169">
        <v>30.8</v>
      </c>
    </row>
    <row r="80" spans="1:7" ht="47.25" x14ac:dyDescent="0.25">
      <c r="A80" s="179" t="s">
        <v>313</v>
      </c>
      <c r="B80" s="180">
        <v>904</v>
      </c>
      <c r="C80" s="181">
        <v>8</v>
      </c>
      <c r="D80" s="181">
        <v>1</v>
      </c>
      <c r="E80" s="166" t="s">
        <v>314</v>
      </c>
      <c r="F80" s="167" t="s">
        <v>126</v>
      </c>
      <c r="G80" s="169">
        <v>30.8</v>
      </c>
    </row>
    <row r="81" spans="1:7" ht="63" x14ac:dyDescent="0.25">
      <c r="A81" s="179" t="s">
        <v>223</v>
      </c>
      <c r="B81" s="180">
        <v>904</v>
      </c>
      <c r="C81" s="181">
        <v>8</v>
      </c>
      <c r="D81" s="181">
        <v>1</v>
      </c>
      <c r="E81" s="166" t="s">
        <v>315</v>
      </c>
      <c r="F81" s="167" t="s">
        <v>126</v>
      </c>
      <c r="G81" s="169">
        <v>30.8</v>
      </c>
    </row>
    <row r="82" spans="1:7" ht="31.5" x14ac:dyDescent="0.25">
      <c r="A82" s="179" t="s">
        <v>133</v>
      </c>
      <c r="B82" s="180">
        <v>904</v>
      </c>
      <c r="C82" s="181">
        <v>8</v>
      </c>
      <c r="D82" s="181">
        <v>1</v>
      </c>
      <c r="E82" s="166" t="s">
        <v>315</v>
      </c>
      <c r="F82" s="167" t="s">
        <v>134</v>
      </c>
      <c r="G82" s="169">
        <v>30.8</v>
      </c>
    </row>
    <row r="83" spans="1:7" ht="47.25" x14ac:dyDescent="0.25">
      <c r="A83" s="179" t="s">
        <v>577</v>
      </c>
      <c r="B83" s="180">
        <v>904</v>
      </c>
      <c r="C83" s="181">
        <v>8</v>
      </c>
      <c r="D83" s="181">
        <v>1</v>
      </c>
      <c r="E83" s="166" t="s">
        <v>578</v>
      </c>
      <c r="F83" s="167" t="s">
        <v>126</v>
      </c>
      <c r="G83" s="169">
        <v>140</v>
      </c>
    </row>
    <row r="84" spans="1:7" ht="47.25" x14ac:dyDescent="0.25">
      <c r="A84" s="179" t="s">
        <v>579</v>
      </c>
      <c r="B84" s="180">
        <v>904</v>
      </c>
      <c r="C84" s="181">
        <v>8</v>
      </c>
      <c r="D84" s="181">
        <v>1</v>
      </c>
      <c r="E84" s="166" t="s">
        <v>580</v>
      </c>
      <c r="F84" s="167" t="s">
        <v>126</v>
      </c>
      <c r="G84" s="169">
        <v>140</v>
      </c>
    </row>
    <row r="85" spans="1:7" ht="63" x14ac:dyDescent="0.25">
      <c r="A85" s="179" t="s">
        <v>581</v>
      </c>
      <c r="B85" s="180">
        <v>904</v>
      </c>
      <c r="C85" s="181">
        <v>8</v>
      </c>
      <c r="D85" s="181">
        <v>1</v>
      </c>
      <c r="E85" s="166" t="s">
        <v>582</v>
      </c>
      <c r="F85" s="167" t="s">
        <v>126</v>
      </c>
      <c r="G85" s="169">
        <v>140</v>
      </c>
    </row>
    <row r="86" spans="1:7" ht="47.25" x14ac:dyDescent="0.25">
      <c r="A86" s="179" t="s">
        <v>583</v>
      </c>
      <c r="B86" s="180">
        <v>904</v>
      </c>
      <c r="C86" s="181">
        <v>8</v>
      </c>
      <c r="D86" s="181">
        <v>1</v>
      </c>
      <c r="E86" s="166" t="s">
        <v>584</v>
      </c>
      <c r="F86" s="167" t="s">
        <v>126</v>
      </c>
      <c r="G86" s="169">
        <v>140</v>
      </c>
    </row>
    <row r="87" spans="1:7" ht="31.5" x14ac:dyDescent="0.25">
      <c r="A87" s="179" t="s">
        <v>133</v>
      </c>
      <c r="B87" s="180">
        <v>904</v>
      </c>
      <c r="C87" s="181">
        <v>8</v>
      </c>
      <c r="D87" s="181">
        <v>1</v>
      </c>
      <c r="E87" s="166" t="s">
        <v>584</v>
      </c>
      <c r="F87" s="167" t="s">
        <v>134</v>
      </c>
      <c r="G87" s="169">
        <v>140</v>
      </c>
    </row>
    <row r="88" spans="1:7" x14ac:dyDescent="0.25">
      <c r="A88" s="179" t="s">
        <v>276</v>
      </c>
      <c r="B88" s="180">
        <v>904</v>
      </c>
      <c r="C88" s="181">
        <v>8</v>
      </c>
      <c r="D88" s="181">
        <v>4</v>
      </c>
      <c r="E88" s="166" t="s">
        <v>126</v>
      </c>
      <c r="F88" s="167" t="s">
        <v>126</v>
      </c>
      <c r="G88" s="169">
        <v>2084.8000000000002</v>
      </c>
    </row>
    <row r="89" spans="1:7" ht="47.25" x14ac:dyDescent="0.25">
      <c r="A89" s="179" t="s">
        <v>235</v>
      </c>
      <c r="B89" s="180">
        <v>904</v>
      </c>
      <c r="C89" s="181">
        <v>8</v>
      </c>
      <c r="D89" s="181">
        <v>4</v>
      </c>
      <c r="E89" s="166" t="s">
        <v>236</v>
      </c>
      <c r="F89" s="167" t="s">
        <v>126</v>
      </c>
      <c r="G89" s="169">
        <v>2084.8000000000002</v>
      </c>
    </row>
    <row r="90" spans="1:7" ht="31.5" x14ac:dyDescent="0.25">
      <c r="A90" s="179" t="s">
        <v>270</v>
      </c>
      <c r="B90" s="180">
        <v>904</v>
      </c>
      <c r="C90" s="181">
        <v>8</v>
      </c>
      <c r="D90" s="181">
        <v>4</v>
      </c>
      <c r="E90" s="166" t="s">
        <v>271</v>
      </c>
      <c r="F90" s="167" t="s">
        <v>126</v>
      </c>
      <c r="G90" s="169">
        <v>2084.8000000000002</v>
      </c>
    </row>
    <row r="91" spans="1:7" ht="31.5" x14ac:dyDescent="0.25">
      <c r="A91" s="179" t="s">
        <v>272</v>
      </c>
      <c r="B91" s="180">
        <v>904</v>
      </c>
      <c r="C91" s="181">
        <v>8</v>
      </c>
      <c r="D91" s="181">
        <v>4</v>
      </c>
      <c r="E91" s="166" t="s">
        <v>273</v>
      </c>
      <c r="F91" s="167" t="s">
        <v>126</v>
      </c>
      <c r="G91" s="169">
        <v>2084.8000000000002</v>
      </c>
    </row>
    <row r="92" spans="1:7" x14ac:dyDescent="0.25">
      <c r="A92" s="179" t="s">
        <v>274</v>
      </c>
      <c r="B92" s="180">
        <v>904</v>
      </c>
      <c r="C92" s="181">
        <v>8</v>
      </c>
      <c r="D92" s="181">
        <v>4</v>
      </c>
      <c r="E92" s="166" t="s">
        <v>275</v>
      </c>
      <c r="F92" s="167" t="s">
        <v>126</v>
      </c>
      <c r="G92" s="169">
        <v>17.899999999999999</v>
      </c>
    </row>
    <row r="93" spans="1:7" ht="31.5" x14ac:dyDescent="0.25">
      <c r="A93" s="179" t="s">
        <v>133</v>
      </c>
      <c r="B93" s="180">
        <v>904</v>
      </c>
      <c r="C93" s="181">
        <v>8</v>
      </c>
      <c r="D93" s="181">
        <v>4</v>
      </c>
      <c r="E93" s="166" t="s">
        <v>275</v>
      </c>
      <c r="F93" s="167" t="s">
        <v>134</v>
      </c>
      <c r="G93" s="169">
        <v>17.899999999999999</v>
      </c>
    </row>
    <row r="94" spans="1:7" ht="157.5" x14ac:dyDescent="0.25">
      <c r="A94" s="179" t="s">
        <v>205</v>
      </c>
      <c r="B94" s="180">
        <v>904</v>
      </c>
      <c r="C94" s="181">
        <v>8</v>
      </c>
      <c r="D94" s="181">
        <v>4</v>
      </c>
      <c r="E94" s="166" t="s">
        <v>277</v>
      </c>
      <c r="F94" s="167" t="s">
        <v>126</v>
      </c>
      <c r="G94" s="169">
        <v>2066.9</v>
      </c>
    </row>
    <row r="95" spans="1:7" ht="63" customHeight="1" x14ac:dyDescent="0.25">
      <c r="A95" s="179" t="s">
        <v>147</v>
      </c>
      <c r="B95" s="180">
        <v>904</v>
      </c>
      <c r="C95" s="181">
        <v>8</v>
      </c>
      <c r="D95" s="181">
        <v>4</v>
      </c>
      <c r="E95" s="166" t="s">
        <v>277</v>
      </c>
      <c r="F95" s="167" t="s">
        <v>148</v>
      </c>
      <c r="G95" s="169">
        <v>2066.9</v>
      </c>
    </row>
    <row r="96" spans="1:7" s="164" customFormat="1" x14ac:dyDescent="0.25">
      <c r="A96" s="176" t="s">
        <v>657</v>
      </c>
      <c r="B96" s="177">
        <v>907</v>
      </c>
      <c r="C96" s="178">
        <v>0</v>
      </c>
      <c r="D96" s="178">
        <v>0</v>
      </c>
      <c r="E96" s="160" t="s">
        <v>126</v>
      </c>
      <c r="F96" s="161" t="s">
        <v>126</v>
      </c>
      <c r="G96" s="163">
        <v>1082386.8</v>
      </c>
    </row>
    <row r="97" spans="1:7" x14ac:dyDescent="0.25">
      <c r="A97" s="179" t="s">
        <v>655</v>
      </c>
      <c r="B97" s="180">
        <v>907</v>
      </c>
      <c r="C97" s="181">
        <v>7</v>
      </c>
      <c r="D97" s="181">
        <v>0</v>
      </c>
      <c r="E97" s="166" t="s">
        <v>126</v>
      </c>
      <c r="F97" s="167" t="s">
        <v>126</v>
      </c>
      <c r="G97" s="169">
        <v>1067097.2</v>
      </c>
    </row>
    <row r="98" spans="1:7" x14ac:dyDescent="0.25">
      <c r="A98" s="179" t="s">
        <v>135</v>
      </c>
      <c r="B98" s="180">
        <v>907</v>
      </c>
      <c r="C98" s="181">
        <v>7</v>
      </c>
      <c r="D98" s="181">
        <v>1</v>
      </c>
      <c r="E98" s="166" t="s">
        <v>126</v>
      </c>
      <c r="F98" s="167" t="s">
        <v>126</v>
      </c>
      <c r="G98" s="169">
        <v>289452</v>
      </c>
    </row>
    <row r="99" spans="1:7" ht="31.5" x14ac:dyDescent="0.25">
      <c r="A99" s="179" t="s">
        <v>124</v>
      </c>
      <c r="B99" s="180">
        <v>907</v>
      </c>
      <c r="C99" s="181">
        <v>7</v>
      </c>
      <c r="D99" s="181">
        <v>1</v>
      </c>
      <c r="E99" s="166" t="s">
        <v>125</v>
      </c>
      <c r="F99" s="167" t="s">
        <v>126</v>
      </c>
      <c r="G99" s="169">
        <v>289452</v>
      </c>
    </row>
    <row r="100" spans="1:7" ht="31.5" x14ac:dyDescent="0.25">
      <c r="A100" s="179" t="s">
        <v>127</v>
      </c>
      <c r="B100" s="180">
        <v>907</v>
      </c>
      <c r="C100" s="181">
        <v>7</v>
      </c>
      <c r="D100" s="181">
        <v>1</v>
      </c>
      <c r="E100" s="166" t="s">
        <v>128</v>
      </c>
      <c r="F100" s="167" t="s">
        <v>126</v>
      </c>
      <c r="G100" s="169">
        <v>289452</v>
      </c>
    </row>
    <row r="101" spans="1:7" ht="31.5" x14ac:dyDescent="0.25">
      <c r="A101" s="179" t="s">
        <v>129</v>
      </c>
      <c r="B101" s="180">
        <v>907</v>
      </c>
      <c r="C101" s="181">
        <v>7</v>
      </c>
      <c r="D101" s="181">
        <v>1</v>
      </c>
      <c r="E101" s="166" t="s">
        <v>130</v>
      </c>
      <c r="F101" s="167" t="s">
        <v>126</v>
      </c>
      <c r="G101" s="169">
        <v>289452</v>
      </c>
    </row>
    <row r="102" spans="1:7" ht="31.5" x14ac:dyDescent="0.25">
      <c r="A102" s="179" t="s">
        <v>131</v>
      </c>
      <c r="B102" s="180">
        <v>907</v>
      </c>
      <c r="C102" s="181">
        <v>7</v>
      </c>
      <c r="D102" s="181">
        <v>1</v>
      </c>
      <c r="E102" s="166" t="s">
        <v>132</v>
      </c>
      <c r="F102" s="167" t="s">
        <v>126</v>
      </c>
      <c r="G102" s="169">
        <v>1343.5</v>
      </c>
    </row>
    <row r="103" spans="1:7" ht="31.5" x14ac:dyDescent="0.25">
      <c r="A103" s="179" t="s">
        <v>133</v>
      </c>
      <c r="B103" s="180">
        <v>907</v>
      </c>
      <c r="C103" s="181">
        <v>7</v>
      </c>
      <c r="D103" s="181">
        <v>1</v>
      </c>
      <c r="E103" s="166" t="s">
        <v>132</v>
      </c>
      <c r="F103" s="167" t="s">
        <v>134</v>
      </c>
      <c r="G103" s="169">
        <v>1343.5</v>
      </c>
    </row>
    <row r="104" spans="1:7" x14ac:dyDescent="0.25">
      <c r="A104" s="179" t="s">
        <v>159</v>
      </c>
      <c r="B104" s="180">
        <v>907</v>
      </c>
      <c r="C104" s="181">
        <v>7</v>
      </c>
      <c r="D104" s="181">
        <v>1</v>
      </c>
      <c r="E104" s="166" t="s">
        <v>782</v>
      </c>
      <c r="F104" s="167" t="s">
        <v>126</v>
      </c>
      <c r="G104" s="169">
        <v>7.2</v>
      </c>
    </row>
    <row r="105" spans="1:7" ht="31.5" x14ac:dyDescent="0.25">
      <c r="A105" s="179" t="s">
        <v>133</v>
      </c>
      <c r="B105" s="180">
        <v>907</v>
      </c>
      <c r="C105" s="181">
        <v>7</v>
      </c>
      <c r="D105" s="181">
        <v>1</v>
      </c>
      <c r="E105" s="166" t="s">
        <v>782</v>
      </c>
      <c r="F105" s="167" t="s">
        <v>134</v>
      </c>
      <c r="G105" s="169">
        <v>7.2</v>
      </c>
    </row>
    <row r="106" spans="1:7" x14ac:dyDescent="0.25">
      <c r="A106" s="179" t="s">
        <v>136</v>
      </c>
      <c r="B106" s="180">
        <v>907</v>
      </c>
      <c r="C106" s="181">
        <v>7</v>
      </c>
      <c r="D106" s="181">
        <v>1</v>
      </c>
      <c r="E106" s="166" t="s">
        <v>137</v>
      </c>
      <c r="F106" s="167" t="s">
        <v>126</v>
      </c>
      <c r="G106" s="169">
        <v>267.8</v>
      </c>
    </row>
    <row r="107" spans="1:7" ht="31.5" x14ac:dyDescent="0.25">
      <c r="A107" s="179" t="s">
        <v>133</v>
      </c>
      <c r="B107" s="180">
        <v>907</v>
      </c>
      <c r="C107" s="181">
        <v>7</v>
      </c>
      <c r="D107" s="181">
        <v>1</v>
      </c>
      <c r="E107" s="166" t="s">
        <v>137</v>
      </c>
      <c r="F107" s="167" t="s">
        <v>134</v>
      </c>
      <c r="G107" s="169">
        <v>267.8</v>
      </c>
    </row>
    <row r="108" spans="1:7" x14ac:dyDescent="0.25">
      <c r="A108" s="179" t="s">
        <v>141</v>
      </c>
      <c r="B108" s="180">
        <v>907</v>
      </c>
      <c r="C108" s="181">
        <v>7</v>
      </c>
      <c r="D108" s="181">
        <v>1</v>
      </c>
      <c r="E108" s="166" t="s">
        <v>142</v>
      </c>
      <c r="F108" s="167" t="s">
        <v>126</v>
      </c>
      <c r="G108" s="169">
        <v>40646.1</v>
      </c>
    </row>
    <row r="109" spans="1:7" ht="31.5" x14ac:dyDescent="0.25">
      <c r="A109" s="179" t="s">
        <v>133</v>
      </c>
      <c r="B109" s="180">
        <v>907</v>
      </c>
      <c r="C109" s="181">
        <v>7</v>
      </c>
      <c r="D109" s="181">
        <v>1</v>
      </c>
      <c r="E109" s="166" t="s">
        <v>142</v>
      </c>
      <c r="F109" s="167" t="s">
        <v>134</v>
      </c>
      <c r="G109" s="169">
        <v>39975.599999999999</v>
      </c>
    </row>
    <row r="110" spans="1:7" x14ac:dyDescent="0.25">
      <c r="A110" s="179" t="s">
        <v>143</v>
      </c>
      <c r="B110" s="180">
        <v>907</v>
      </c>
      <c r="C110" s="181">
        <v>7</v>
      </c>
      <c r="D110" s="181">
        <v>1</v>
      </c>
      <c r="E110" s="166" t="s">
        <v>142</v>
      </c>
      <c r="F110" s="167" t="s">
        <v>144</v>
      </c>
      <c r="G110" s="169">
        <v>670.5</v>
      </c>
    </row>
    <row r="111" spans="1:7" ht="63" x14ac:dyDescent="0.25">
      <c r="A111" s="179" t="s">
        <v>145</v>
      </c>
      <c r="B111" s="180">
        <v>907</v>
      </c>
      <c r="C111" s="181">
        <v>7</v>
      </c>
      <c r="D111" s="181">
        <v>1</v>
      </c>
      <c r="E111" s="166" t="s">
        <v>146</v>
      </c>
      <c r="F111" s="167" t="s">
        <v>126</v>
      </c>
      <c r="G111" s="169">
        <v>215988.3</v>
      </c>
    </row>
    <row r="112" spans="1:7" ht="63" customHeight="1" x14ac:dyDescent="0.25">
      <c r="A112" s="179" t="s">
        <v>147</v>
      </c>
      <c r="B112" s="180">
        <v>907</v>
      </c>
      <c r="C112" s="181">
        <v>7</v>
      </c>
      <c r="D112" s="181">
        <v>1</v>
      </c>
      <c r="E112" s="166" t="s">
        <v>146</v>
      </c>
      <c r="F112" s="167" t="s">
        <v>148</v>
      </c>
      <c r="G112" s="169">
        <v>214824.3</v>
      </c>
    </row>
    <row r="113" spans="1:7" ht="31.5" x14ac:dyDescent="0.25">
      <c r="A113" s="179" t="s">
        <v>133</v>
      </c>
      <c r="B113" s="180">
        <v>907</v>
      </c>
      <c r="C113" s="181">
        <v>7</v>
      </c>
      <c r="D113" s="181">
        <v>1</v>
      </c>
      <c r="E113" s="166" t="s">
        <v>146</v>
      </c>
      <c r="F113" s="167" t="s">
        <v>134</v>
      </c>
      <c r="G113" s="169">
        <v>1164</v>
      </c>
    </row>
    <row r="114" spans="1:7" ht="31.5" x14ac:dyDescent="0.25">
      <c r="A114" s="179" t="s">
        <v>149</v>
      </c>
      <c r="B114" s="180">
        <v>907</v>
      </c>
      <c r="C114" s="181">
        <v>7</v>
      </c>
      <c r="D114" s="181">
        <v>1</v>
      </c>
      <c r="E114" s="166" t="s">
        <v>150</v>
      </c>
      <c r="F114" s="167" t="s">
        <v>126</v>
      </c>
      <c r="G114" s="169">
        <v>26595.7</v>
      </c>
    </row>
    <row r="115" spans="1:7" ht="31.5" x14ac:dyDescent="0.25">
      <c r="A115" s="179" t="s">
        <v>133</v>
      </c>
      <c r="B115" s="180">
        <v>907</v>
      </c>
      <c r="C115" s="181">
        <v>7</v>
      </c>
      <c r="D115" s="181">
        <v>1</v>
      </c>
      <c r="E115" s="166" t="s">
        <v>150</v>
      </c>
      <c r="F115" s="167" t="s">
        <v>134</v>
      </c>
      <c r="G115" s="169">
        <v>26595.7</v>
      </c>
    </row>
    <row r="116" spans="1:7" ht="110.25" x14ac:dyDescent="0.25">
      <c r="A116" s="179" t="s">
        <v>783</v>
      </c>
      <c r="B116" s="180">
        <v>907</v>
      </c>
      <c r="C116" s="181">
        <v>7</v>
      </c>
      <c r="D116" s="181">
        <v>1</v>
      </c>
      <c r="E116" s="166" t="s">
        <v>784</v>
      </c>
      <c r="F116" s="167" t="s">
        <v>126</v>
      </c>
      <c r="G116" s="169">
        <v>46.5</v>
      </c>
    </row>
    <row r="117" spans="1:7" ht="31.5" x14ac:dyDescent="0.25">
      <c r="A117" s="179" t="s">
        <v>133</v>
      </c>
      <c r="B117" s="180">
        <v>907</v>
      </c>
      <c r="C117" s="181">
        <v>7</v>
      </c>
      <c r="D117" s="181">
        <v>1</v>
      </c>
      <c r="E117" s="166" t="s">
        <v>784</v>
      </c>
      <c r="F117" s="167" t="s">
        <v>134</v>
      </c>
      <c r="G117" s="169">
        <v>46.5</v>
      </c>
    </row>
    <row r="118" spans="1:7" ht="31.5" x14ac:dyDescent="0.25">
      <c r="A118" s="179" t="s">
        <v>151</v>
      </c>
      <c r="B118" s="180">
        <v>907</v>
      </c>
      <c r="C118" s="181">
        <v>7</v>
      </c>
      <c r="D118" s="181">
        <v>1</v>
      </c>
      <c r="E118" s="166" t="s">
        <v>152</v>
      </c>
      <c r="F118" s="167" t="s">
        <v>126</v>
      </c>
      <c r="G118" s="169">
        <v>4556.8999999999996</v>
      </c>
    </row>
    <row r="119" spans="1:7" ht="31.5" x14ac:dyDescent="0.25">
      <c r="A119" s="179" t="s">
        <v>133</v>
      </c>
      <c r="B119" s="180">
        <v>907</v>
      </c>
      <c r="C119" s="181">
        <v>7</v>
      </c>
      <c r="D119" s="181">
        <v>1</v>
      </c>
      <c r="E119" s="166" t="s">
        <v>152</v>
      </c>
      <c r="F119" s="167" t="s">
        <v>134</v>
      </c>
      <c r="G119" s="169">
        <v>4556.8999999999996</v>
      </c>
    </row>
    <row r="120" spans="1:7" x14ac:dyDescent="0.25">
      <c r="A120" s="179" t="s">
        <v>158</v>
      </c>
      <c r="B120" s="180">
        <v>907</v>
      </c>
      <c r="C120" s="181">
        <v>7</v>
      </c>
      <c r="D120" s="181">
        <v>2</v>
      </c>
      <c r="E120" s="166" t="s">
        <v>126</v>
      </c>
      <c r="F120" s="167" t="s">
        <v>126</v>
      </c>
      <c r="G120" s="169">
        <v>700712.8</v>
      </c>
    </row>
    <row r="121" spans="1:7" ht="31.5" x14ac:dyDescent="0.25">
      <c r="A121" s="179" t="s">
        <v>124</v>
      </c>
      <c r="B121" s="180">
        <v>907</v>
      </c>
      <c r="C121" s="181">
        <v>7</v>
      </c>
      <c r="D121" s="181">
        <v>2</v>
      </c>
      <c r="E121" s="166" t="s">
        <v>125</v>
      </c>
      <c r="F121" s="167" t="s">
        <v>126</v>
      </c>
      <c r="G121" s="169">
        <v>700534.2</v>
      </c>
    </row>
    <row r="122" spans="1:7" ht="31.5" x14ac:dyDescent="0.25">
      <c r="A122" s="179" t="s">
        <v>127</v>
      </c>
      <c r="B122" s="180">
        <v>907</v>
      </c>
      <c r="C122" s="181">
        <v>7</v>
      </c>
      <c r="D122" s="181">
        <v>2</v>
      </c>
      <c r="E122" s="166" t="s">
        <v>128</v>
      </c>
      <c r="F122" s="167" t="s">
        <v>126</v>
      </c>
      <c r="G122" s="169">
        <v>700525.2</v>
      </c>
    </row>
    <row r="123" spans="1:7" ht="31.5" x14ac:dyDescent="0.25">
      <c r="A123" s="179" t="s">
        <v>155</v>
      </c>
      <c r="B123" s="180">
        <v>907</v>
      </c>
      <c r="C123" s="181">
        <v>7</v>
      </c>
      <c r="D123" s="181">
        <v>2</v>
      </c>
      <c r="E123" s="166" t="s">
        <v>156</v>
      </c>
      <c r="F123" s="167" t="s">
        <v>126</v>
      </c>
      <c r="G123" s="169">
        <v>693780.1</v>
      </c>
    </row>
    <row r="124" spans="1:7" ht="31.5" x14ac:dyDescent="0.25">
      <c r="A124" s="179" t="s">
        <v>131</v>
      </c>
      <c r="B124" s="180">
        <v>907</v>
      </c>
      <c r="C124" s="181">
        <v>7</v>
      </c>
      <c r="D124" s="181">
        <v>2</v>
      </c>
      <c r="E124" s="166" t="s">
        <v>157</v>
      </c>
      <c r="F124" s="167" t="s">
        <v>126</v>
      </c>
      <c r="G124" s="169">
        <v>1467.8</v>
      </c>
    </row>
    <row r="125" spans="1:7" ht="31.5" x14ac:dyDescent="0.25">
      <c r="A125" s="179" t="s">
        <v>133</v>
      </c>
      <c r="B125" s="180">
        <v>907</v>
      </c>
      <c r="C125" s="181">
        <v>7</v>
      </c>
      <c r="D125" s="181">
        <v>2</v>
      </c>
      <c r="E125" s="166" t="s">
        <v>157</v>
      </c>
      <c r="F125" s="167" t="s">
        <v>134</v>
      </c>
      <c r="G125" s="169">
        <v>1467.8</v>
      </c>
    </row>
    <row r="126" spans="1:7" x14ac:dyDescent="0.25">
      <c r="A126" s="179" t="s">
        <v>159</v>
      </c>
      <c r="B126" s="180">
        <v>907</v>
      </c>
      <c r="C126" s="181">
        <v>7</v>
      </c>
      <c r="D126" s="181">
        <v>2</v>
      </c>
      <c r="E126" s="166" t="s">
        <v>160</v>
      </c>
      <c r="F126" s="167" t="s">
        <v>126</v>
      </c>
      <c r="G126" s="169">
        <v>1550</v>
      </c>
    </row>
    <row r="127" spans="1:7" ht="31.5" x14ac:dyDescent="0.25">
      <c r="A127" s="179" t="s">
        <v>133</v>
      </c>
      <c r="B127" s="180">
        <v>907</v>
      </c>
      <c r="C127" s="181">
        <v>7</v>
      </c>
      <c r="D127" s="181">
        <v>2</v>
      </c>
      <c r="E127" s="166" t="s">
        <v>160</v>
      </c>
      <c r="F127" s="167" t="s">
        <v>134</v>
      </c>
      <c r="G127" s="169">
        <v>1550</v>
      </c>
    </row>
    <row r="128" spans="1:7" x14ac:dyDescent="0.25">
      <c r="A128" s="179" t="s">
        <v>136</v>
      </c>
      <c r="B128" s="180">
        <v>907</v>
      </c>
      <c r="C128" s="181">
        <v>7</v>
      </c>
      <c r="D128" s="181">
        <v>2</v>
      </c>
      <c r="E128" s="166" t="s">
        <v>161</v>
      </c>
      <c r="F128" s="167" t="s">
        <v>126</v>
      </c>
      <c r="G128" s="169">
        <v>211.5</v>
      </c>
    </row>
    <row r="129" spans="1:7" ht="31.5" x14ac:dyDescent="0.25">
      <c r="A129" s="179" t="s">
        <v>133</v>
      </c>
      <c r="B129" s="180">
        <v>907</v>
      </c>
      <c r="C129" s="181">
        <v>7</v>
      </c>
      <c r="D129" s="181">
        <v>2</v>
      </c>
      <c r="E129" s="166" t="s">
        <v>161</v>
      </c>
      <c r="F129" s="167" t="s">
        <v>134</v>
      </c>
      <c r="G129" s="169">
        <v>211.5</v>
      </c>
    </row>
    <row r="130" spans="1:7" ht="31.5" x14ac:dyDescent="0.25">
      <c r="A130" s="179" t="s">
        <v>162</v>
      </c>
      <c r="B130" s="180">
        <v>907</v>
      </c>
      <c r="C130" s="181">
        <v>7</v>
      </c>
      <c r="D130" s="181">
        <v>2</v>
      </c>
      <c r="E130" s="166" t="s">
        <v>163</v>
      </c>
      <c r="F130" s="167" t="s">
        <v>126</v>
      </c>
      <c r="G130" s="169">
        <v>10245.1</v>
      </c>
    </row>
    <row r="131" spans="1:7" ht="31.5" x14ac:dyDescent="0.25">
      <c r="A131" s="179" t="s">
        <v>133</v>
      </c>
      <c r="B131" s="180">
        <v>907</v>
      </c>
      <c r="C131" s="181">
        <v>7</v>
      </c>
      <c r="D131" s="181">
        <v>2</v>
      </c>
      <c r="E131" s="166" t="s">
        <v>163</v>
      </c>
      <c r="F131" s="167" t="s">
        <v>134</v>
      </c>
      <c r="G131" s="169">
        <v>10219.4</v>
      </c>
    </row>
    <row r="132" spans="1:7" x14ac:dyDescent="0.25">
      <c r="A132" s="179" t="s">
        <v>143</v>
      </c>
      <c r="B132" s="180">
        <v>907</v>
      </c>
      <c r="C132" s="181">
        <v>7</v>
      </c>
      <c r="D132" s="181">
        <v>2</v>
      </c>
      <c r="E132" s="166" t="s">
        <v>163</v>
      </c>
      <c r="F132" s="167" t="s">
        <v>144</v>
      </c>
      <c r="G132" s="169">
        <v>25.7</v>
      </c>
    </row>
    <row r="133" spans="1:7" ht="31.5" x14ac:dyDescent="0.25">
      <c r="A133" s="179" t="s">
        <v>164</v>
      </c>
      <c r="B133" s="180">
        <v>907</v>
      </c>
      <c r="C133" s="181">
        <v>7</v>
      </c>
      <c r="D133" s="181">
        <v>2</v>
      </c>
      <c r="E133" s="166" t="s">
        <v>165</v>
      </c>
      <c r="F133" s="167" t="s">
        <v>126</v>
      </c>
      <c r="G133" s="169">
        <v>120</v>
      </c>
    </row>
    <row r="134" spans="1:7" ht="63" customHeight="1" x14ac:dyDescent="0.25">
      <c r="A134" s="179" t="s">
        <v>147</v>
      </c>
      <c r="B134" s="180">
        <v>907</v>
      </c>
      <c r="C134" s="181">
        <v>7</v>
      </c>
      <c r="D134" s="181">
        <v>2</v>
      </c>
      <c r="E134" s="166" t="s">
        <v>165</v>
      </c>
      <c r="F134" s="167" t="s">
        <v>148</v>
      </c>
      <c r="G134" s="169">
        <v>120</v>
      </c>
    </row>
    <row r="135" spans="1:7" x14ac:dyDescent="0.25">
      <c r="A135" s="179" t="s">
        <v>166</v>
      </c>
      <c r="B135" s="180">
        <v>907</v>
      </c>
      <c r="C135" s="181">
        <v>7</v>
      </c>
      <c r="D135" s="181">
        <v>2</v>
      </c>
      <c r="E135" s="166" t="s">
        <v>167</v>
      </c>
      <c r="F135" s="167" t="s">
        <v>126</v>
      </c>
      <c r="G135" s="169">
        <v>15</v>
      </c>
    </row>
    <row r="136" spans="1:7" ht="31.5" x14ac:dyDescent="0.25">
      <c r="A136" s="179" t="s">
        <v>133</v>
      </c>
      <c r="B136" s="180">
        <v>907</v>
      </c>
      <c r="C136" s="181">
        <v>7</v>
      </c>
      <c r="D136" s="181">
        <v>2</v>
      </c>
      <c r="E136" s="166" t="s">
        <v>167</v>
      </c>
      <c r="F136" s="167" t="s">
        <v>134</v>
      </c>
      <c r="G136" s="169">
        <v>15</v>
      </c>
    </row>
    <row r="137" spans="1:7" ht="18.75" customHeight="1" x14ac:dyDescent="0.25">
      <c r="A137" s="179" t="s">
        <v>168</v>
      </c>
      <c r="B137" s="180">
        <v>907</v>
      </c>
      <c r="C137" s="181">
        <v>7</v>
      </c>
      <c r="D137" s="181">
        <v>2</v>
      </c>
      <c r="E137" s="166" t="s">
        <v>169</v>
      </c>
      <c r="F137" s="167" t="s">
        <v>126</v>
      </c>
      <c r="G137" s="169">
        <v>776.2</v>
      </c>
    </row>
    <row r="138" spans="1:7" ht="31.5" x14ac:dyDescent="0.25">
      <c r="A138" s="179" t="s">
        <v>133</v>
      </c>
      <c r="B138" s="180">
        <v>907</v>
      </c>
      <c r="C138" s="181">
        <v>7</v>
      </c>
      <c r="D138" s="181">
        <v>2</v>
      </c>
      <c r="E138" s="166" t="s">
        <v>169</v>
      </c>
      <c r="F138" s="167" t="s">
        <v>134</v>
      </c>
      <c r="G138" s="169">
        <v>776.2</v>
      </c>
    </row>
    <row r="139" spans="1:7" x14ac:dyDescent="0.25">
      <c r="A139" s="179" t="s">
        <v>141</v>
      </c>
      <c r="B139" s="180">
        <v>907</v>
      </c>
      <c r="C139" s="181">
        <v>7</v>
      </c>
      <c r="D139" s="181">
        <v>2</v>
      </c>
      <c r="E139" s="166" t="s">
        <v>171</v>
      </c>
      <c r="F139" s="167" t="s">
        <v>126</v>
      </c>
      <c r="G139" s="169">
        <v>34623.699999999997</v>
      </c>
    </row>
    <row r="140" spans="1:7" ht="31.5" x14ac:dyDescent="0.25">
      <c r="A140" s="179" t="s">
        <v>133</v>
      </c>
      <c r="B140" s="180">
        <v>907</v>
      </c>
      <c r="C140" s="181">
        <v>7</v>
      </c>
      <c r="D140" s="181">
        <v>2</v>
      </c>
      <c r="E140" s="166" t="s">
        <v>171</v>
      </c>
      <c r="F140" s="167" t="s">
        <v>134</v>
      </c>
      <c r="G140" s="169">
        <v>32366.6</v>
      </c>
    </row>
    <row r="141" spans="1:7" x14ac:dyDescent="0.25">
      <c r="A141" s="179" t="s">
        <v>143</v>
      </c>
      <c r="B141" s="180">
        <v>907</v>
      </c>
      <c r="C141" s="181">
        <v>7</v>
      </c>
      <c r="D141" s="181">
        <v>2</v>
      </c>
      <c r="E141" s="166" t="s">
        <v>171</v>
      </c>
      <c r="F141" s="167" t="s">
        <v>144</v>
      </c>
      <c r="G141" s="169">
        <v>2257.1</v>
      </c>
    </row>
    <row r="142" spans="1:7" ht="47.25" x14ac:dyDescent="0.25">
      <c r="A142" s="179" t="s">
        <v>172</v>
      </c>
      <c r="B142" s="180">
        <v>907</v>
      </c>
      <c r="C142" s="181">
        <v>7</v>
      </c>
      <c r="D142" s="181">
        <v>2</v>
      </c>
      <c r="E142" s="166" t="s">
        <v>173</v>
      </c>
      <c r="F142" s="167" t="s">
        <v>126</v>
      </c>
      <c r="G142" s="169">
        <v>38890</v>
      </c>
    </row>
    <row r="143" spans="1:7" ht="63" customHeight="1" x14ac:dyDescent="0.25">
      <c r="A143" s="179" t="s">
        <v>147</v>
      </c>
      <c r="B143" s="180">
        <v>907</v>
      </c>
      <c r="C143" s="181">
        <v>7</v>
      </c>
      <c r="D143" s="181">
        <v>2</v>
      </c>
      <c r="E143" s="166" t="s">
        <v>173</v>
      </c>
      <c r="F143" s="167" t="s">
        <v>148</v>
      </c>
      <c r="G143" s="169">
        <v>38890</v>
      </c>
    </row>
    <row r="144" spans="1:7" ht="94.5" x14ac:dyDescent="0.25">
      <c r="A144" s="179" t="s">
        <v>174</v>
      </c>
      <c r="B144" s="180">
        <v>907</v>
      </c>
      <c r="C144" s="181">
        <v>7</v>
      </c>
      <c r="D144" s="181">
        <v>2</v>
      </c>
      <c r="E144" s="166" t="s">
        <v>175</v>
      </c>
      <c r="F144" s="167" t="s">
        <v>126</v>
      </c>
      <c r="G144" s="169">
        <v>487908.1</v>
      </c>
    </row>
    <row r="145" spans="1:7" ht="63" customHeight="1" x14ac:dyDescent="0.25">
      <c r="A145" s="179" t="s">
        <v>147</v>
      </c>
      <c r="B145" s="180">
        <v>907</v>
      </c>
      <c r="C145" s="181">
        <v>7</v>
      </c>
      <c r="D145" s="181">
        <v>2</v>
      </c>
      <c r="E145" s="166" t="s">
        <v>175</v>
      </c>
      <c r="F145" s="167" t="s">
        <v>148</v>
      </c>
      <c r="G145" s="169">
        <v>479202.1</v>
      </c>
    </row>
    <row r="146" spans="1:7" ht="31.5" x14ac:dyDescent="0.25">
      <c r="A146" s="179" t="s">
        <v>133</v>
      </c>
      <c r="B146" s="180">
        <v>907</v>
      </c>
      <c r="C146" s="181">
        <v>7</v>
      </c>
      <c r="D146" s="181">
        <v>2</v>
      </c>
      <c r="E146" s="166" t="s">
        <v>175</v>
      </c>
      <c r="F146" s="167" t="s">
        <v>134</v>
      </c>
      <c r="G146" s="169">
        <v>8706</v>
      </c>
    </row>
    <row r="147" spans="1:7" ht="47.25" x14ac:dyDescent="0.25">
      <c r="A147" s="179" t="s">
        <v>179</v>
      </c>
      <c r="B147" s="180">
        <v>907</v>
      </c>
      <c r="C147" s="181">
        <v>7</v>
      </c>
      <c r="D147" s="181">
        <v>2</v>
      </c>
      <c r="E147" s="166" t="s">
        <v>180</v>
      </c>
      <c r="F147" s="167" t="s">
        <v>126</v>
      </c>
      <c r="G147" s="169">
        <v>439.6</v>
      </c>
    </row>
    <row r="148" spans="1:7" ht="31.5" x14ac:dyDescent="0.25">
      <c r="A148" s="179" t="s">
        <v>133</v>
      </c>
      <c r="B148" s="180">
        <v>907</v>
      </c>
      <c r="C148" s="181">
        <v>7</v>
      </c>
      <c r="D148" s="181">
        <v>2</v>
      </c>
      <c r="E148" s="166" t="s">
        <v>180</v>
      </c>
      <c r="F148" s="167" t="s">
        <v>134</v>
      </c>
      <c r="G148" s="169">
        <v>220.3</v>
      </c>
    </row>
    <row r="149" spans="1:7" x14ac:dyDescent="0.25">
      <c r="A149" s="179" t="s">
        <v>181</v>
      </c>
      <c r="B149" s="180">
        <v>907</v>
      </c>
      <c r="C149" s="181">
        <v>7</v>
      </c>
      <c r="D149" s="181">
        <v>2</v>
      </c>
      <c r="E149" s="166" t="s">
        <v>180</v>
      </c>
      <c r="F149" s="167" t="s">
        <v>182</v>
      </c>
      <c r="G149" s="169">
        <v>219.3</v>
      </c>
    </row>
    <row r="150" spans="1:7" ht="63" x14ac:dyDescent="0.25">
      <c r="A150" s="179" t="s">
        <v>183</v>
      </c>
      <c r="B150" s="180">
        <v>907</v>
      </c>
      <c r="C150" s="181">
        <v>7</v>
      </c>
      <c r="D150" s="181">
        <v>2</v>
      </c>
      <c r="E150" s="166" t="s">
        <v>184</v>
      </c>
      <c r="F150" s="167" t="s">
        <v>126</v>
      </c>
      <c r="G150" s="169">
        <v>28196.2</v>
      </c>
    </row>
    <row r="151" spans="1:7" ht="31.5" x14ac:dyDescent="0.25">
      <c r="A151" s="179" t="s">
        <v>133</v>
      </c>
      <c r="B151" s="180">
        <v>907</v>
      </c>
      <c r="C151" s="181">
        <v>7</v>
      </c>
      <c r="D151" s="181">
        <v>2</v>
      </c>
      <c r="E151" s="166" t="s">
        <v>184</v>
      </c>
      <c r="F151" s="167" t="s">
        <v>134</v>
      </c>
      <c r="G151" s="169">
        <v>28196.2</v>
      </c>
    </row>
    <row r="152" spans="1:7" ht="31.5" x14ac:dyDescent="0.25">
      <c r="A152" s="179" t="s">
        <v>185</v>
      </c>
      <c r="B152" s="180">
        <v>907</v>
      </c>
      <c r="C152" s="181">
        <v>7</v>
      </c>
      <c r="D152" s="181">
        <v>2</v>
      </c>
      <c r="E152" s="166" t="s">
        <v>771</v>
      </c>
      <c r="F152" s="167" t="s">
        <v>126</v>
      </c>
      <c r="G152" s="169">
        <v>51798.6</v>
      </c>
    </row>
    <row r="153" spans="1:7" ht="31.5" x14ac:dyDescent="0.25">
      <c r="A153" s="179" t="s">
        <v>133</v>
      </c>
      <c r="B153" s="180">
        <v>907</v>
      </c>
      <c r="C153" s="181">
        <v>7</v>
      </c>
      <c r="D153" s="181">
        <v>2</v>
      </c>
      <c r="E153" s="166" t="s">
        <v>771</v>
      </c>
      <c r="F153" s="167" t="s">
        <v>134</v>
      </c>
      <c r="G153" s="169">
        <v>51798.6</v>
      </c>
    </row>
    <row r="154" spans="1:7" ht="110.25" x14ac:dyDescent="0.25">
      <c r="A154" s="179" t="s">
        <v>783</v>
      </c>
      <c r="B154" s="180">
        <v>907</v>
      </c>
      <c r="C154" s="181">
        <v>7</v>
      </c>
      <c r="D154" s="181">
        <v>2</v>
      </c>
      <c r="E154" s="166" t="s">
        <v>785</v>
      </c>
      <c r="F154" s="167" t="s">
        <v>126</v>
      </c>
      <c r="G154" s="169">
        <v>112.7</v>
      </c>
    </row>
    <row r="155" spans="1:7" ht="31.5" x14ac:dyDescent="0.25">
      <c r="A155" s="179" t="s">
        <v>133</v>
      </c>
      <c r="B155" s="180">
        <v>907</v>
      </c>
      <c r="C155" s="181">
        <v>7</v>
      </c>
      <c r="D155" s="181">
        <v>2</v>
      </c>
      <c r="E155" s="166" t="s">
        <v>785</v>
      </c>
      <c r="F155" s="167" t="s">
        <v>134</v>
      </c>
      <c r="G155" s="169">
        <v>112.7</v>
      </c>
    </row>
    <row r="156" spans="1:7" ht="31.5" x14ac:dyDescent="0.25">
      <c r="A156" s="179" t="s">
        <v>151</v>
      </c>
      <c r="B156" s="180">
        <v>907</v>
      </c>
      <c r="C156" s="181">
        <v>7</v>
      </c>
      <c r="D156" s="181">
        <v>2</v>
      </c>
      <c r="E156" s="166" t="s">
        <v>187</v>
      </c>
      <c r="F156" s="167" t="s">
        <v>126</v>
      </c>
      <c r="G156" s="169">
        <v>5592</v>
      </c>
    </row>
    <row r="157" spans="1:7" ht="31.5" x14ac:dyDescent="0.25">
      <c r="A157" s="179" t="s">
        <v>133</v>
      </c>
      <c r="B157" s="180">
        <v>907</v>
      </c>
      <c r="C157" s="181">
        <v>7</v>
      </c>
      <c r="D157" s="181">
        <v>2</v>
      </c>
      <c r="E157" s="166" t="s">
        <v>187</v>
      </c>
      <c r="F157" s="167" t="s">
        <v>134</v>
      </c>
      <c r="G157" s="169">
        <v>5592</v>
      </c>
    </row>
    <row r="158" spans="1:7" ht="47.25" x14ac:dyDescent="0.25">
      <c r="A158" s="179" t="s">
        <v>188</v>
      </c>
      <c r="B158" s="180">
        <v>907</v>
      </c>
      <c r="C158" s="181">
        <v>7</v>
      </c>
      <c r="D158" s="181">
        <v>2</v>
      </c>
      <c r="E158" s="166" t="s">
        <v>189</v>
      </c>
      <c r="F158" s="167" t="s">
        <v>126</v>
      </c>
      <c r="G158" s="169">
        <v>5000</v>
      </c>
    </row>
    <row r="159" spans="1:7" ht="31.5" x14ac:dyDescent="0.25">
      <c r="A159" s="179" t="s">
        <v>133</v>
      </c>
      <c r="B159" s="180">
        <v>907</v>
      </c>
      <c r="C159" s="181">
        <v>7</v>
      </c>
      <c r="D159" s="181">
        <v>2</v>
      </c>
      <c r="E159" s="166" t="s">
        <v>189</v>
      </c>
      <c r="F159" s="167" t="s">
        <v>134</v>
      </c>
      <c r="G159" s="169">
        <v>5000</v>
      </c>
    </row>
    <row r="160" spans="1:7" ht="93.75" customHeight="1" x14ac:dyDescent="0.25">
      <c r="A160" s="179" t="s">
        <v>689</v>
      </c>
      <c r="B160" s="180">
        <v>907</v>
      </c>
      <c r="C160" s="181">
        <v>7</v>
      </c>
      <c r="D160" s="181">
        <v>2</v>
      </c>
      <c r="E160" s="166" t="s">
        <v>191</v>
      </c>
      <c r="F160" s="167" t="s">
        <v>126</v>
      </c>
      <c r="G160" s="169">
        <v>3846.4</v>
      </c>
    </row>
    <row r="161" spans="1:7" ht="31.5" x14ac:dyDescent="0.25">
      <c r="A161" s="179" t="s">
        <v>133</v>
      </c>
      <c r="B161" s="180">
        <v>907</v>
      </c>
      <c r="C161" s="181">
        <v>7</v>
      </c>
      <c r="D161" s="181">
        <v>2</v>
      </c>
      <c r="E161" s="166" t="s">
        <v>191</v>
      </c>
      <c r="F161" s="167" t="s">
        <v>134</v>
      </c>
      <c r="G161" s="169">
        <v>3846.4</v>
      </c>
    </row>
    <row r="162" spans="1:7" ht="45.75" customHeight="1" x14ac:dyDescent="0.25">
      <c r="A162" s="179" t="s">
        <v>786</v>
      </c>
      <c r="B162" s="180">
        <v>907</v>
      </c>
      <c r="C162" s="181">
        <v>7</v>
      </c>
      <c r="D162" s="181">
        <v>2</v>
      </c>
      <c r="E162" s="166" t="s">
        <v>787</v>
      </c>
      <c r="F162" s="167" t="s">
        <v>126</v>
      </c>
      <c r="G162" s="169">
        <v>6970</v>
      </c>
    </row>
    <row r="163" spans="1:7" ht="31.5" x14ac:dyDescent="0.25">
      <c r="A163" s="179" t="s">
        <v>133</v>
      </c>
      <c r="B163" s="180">
        <v>907</v>
      </c>
      <c r="C163" s="181">
        <v>7</v>
      </c>
      <c r="D163" s="181">
        <v>2</v>
      </c>
      <c r="E163" s="166" t="s">
        <v>787</v>
      </c>
      <c r="F163" s="167" t="s">
        <v>134</v>
      </c>
      <c r="G163" s="169">
        <v>6970</v>
      </c>
    </row>
    <row r="164" spans="1:7" ht="47.25" x14ac:dyDescent="0.25">
      <c r="A164" s="179" t="s">
        <v>193</v>
      </c>
      <c r="B164" s="180">
        <v>907</v>
      </c>
      <c r="C164" s="181">
        <v>7</v>
      </c>
      <c r="D164" s="181">
        <v>2</v>
      </c>
      <c r="E164" s="166" t="s">
        <v>194</v>
      </c>
      <c r="F164" s="167" t="s">
        <v>126</v>
      </c>
      <c r="G164" s="169">
        <v>3189.5</v>
      </c>
    </row>
    <row r="165" spans="1:7" ht="31.5" x14ac:dyDescent="0.25">
      <c r="A165" s="179" t="s">
        <v>133</v>
      </c>
      <c r="B165" s="180">
        <v>907</v>
      </c>
      <c r="C165" s="181">
        <v>7</v>
      </c>
      <c r="D165" s="181">
        <v>2</v>
      </c>
      <c r="E165" s="166" t="s">
        <v>194</v>
      </c>
      <c r="F165" s="167" t="s">
        <v>134</v>
      </c>
      <c r="G165" s="169">
        <v>3189.5</v>
      </c>
    </row>
    <row r="166" spans="1:7" ht="63" x14ac:dyDescent="0.25">
      <c r="A166" s="179" t="s">
        <v>195</v>
      </c>
      <c r="B166" s="180">
        <v>907</v>
      </c>
      <c r="C166" s="181">
        <v>7</v>
      </c>
      <c r="D166" s="181">
        <v>2</v>
      </c>
      <c r="E166" s="166" t="s">
        <v>196</v>
      </c>
      <c r="F166" s="167" t="s">
        <v>126</v>
      </c>
      <c r="G166" s="169">
        <v>12827.7</v>
      </c>
    </row>
    <row r="167" spans="1:7" ht="31.5" x14ac:dyDescent="0.25">
      <c r="A167" s="179" t="s">
        <v>133</v>
      </c>
      <c r="B167" s="180">
        <v>907</v>
      </c>
      <c r="C167" s="181">
        <v>7</v>
      </c>
      <c r="D167" s="181">
        <v>2</v>
      </c>
      <c r="E167" s="166" t="s">
        <v>196</v>
      </c>
      <c r="F167" s="167" t="s">
        <v>134</v>
      </c>
      <c r="G167" s="169">
        <v>12271.8</v>
      </c>
    </row>
    <row r="168" spans="1:7" x14ac:dyDescent="0.25">
      <c r="A168" s="179" t="s">
        <v>181</v>
      </c>
      <c r="B168" s="180">
        <v>907</v>
      </c>
      <c r="C168" s="181">
        <v>7</v>
      </c>
      <c r="D168" s="181">
        <v>2</v>
      </c>
      <c r="E168" s="166" t="s">
        <v>196</v>
      </c>
      <c r="F168" s="167" t="s">
        <v>182</v>
      </c>
      <c r="G168" s="169">
        <v>555.9</v>
      </c>
    </row>
    <row r="169" spans="1:7" x14ac:dyDescent="0.25">
      <c r="A169" s="179" t="s">
        <v>207</v>
      </c>
      <c r="B169" s="180">
        <v>907</v>
      </c>
      <c r="C169" s="181">
        <v>7</v>
      </c>
      <c r="D169" s="181">
        <v>2</v>
      </c>
      <c r="E169" s="166" t="s">
        <v>208</v>
      </c>
      <c r="F169" s="167" t="s">
        <v>126</v>
      </c>
      <c r="G169" s="169">
        <v>6745.1</v>
      </c>
    </row>
    <row r="170" spans="1:7" ht="47.25" x14ac:dyDescent="0.25">
      <c r="A170" s="179" t="s">
        <v>209</v>
      </c>
      <c r="B170" s="180">
        <v>907</v>
      </c>
      <c r="C170" s="181">
        <v>7</v>
      </c>
      <c r="D170" s="181">
        <v>2</v>
      </c>
      <c r="E170" s="166" t="s">
        <v>210</v>
      </c>
      <c r="F170" s="167" t="s">
        <v>126</v>
      </c>
      <c r="G170" s="169">
        <v>6745.1</v>
      </c>
    </row>
    <row r="171" spans="1:7" ht="31.5" x14ac:dyDescent="0.25">
      <c r="A171" s="179" t="s">
        <v>133</v>
      </c>
      <c r="B171" s="180">
        <v>907</v>
      </c>
      <c r="C171" s="181">
        <v>7</v>
      </c>
      <c r="D171" s="181">
        <v>2</v>
      </c>
      <c r="E171" s="166" t="s">
        <v>210</v>
      </c>
      <c r="F171" s="167" t="s">
        <v>134</v>
      </c>
      <c r="G171" s="169">
        <v>6745.1</v>
      </c>
    </row>
    <row r="172" spans="1:7" ht="31.5" x14ac:dyDescent="0.25">
      <c r="A172" s="179" t="s">
        <v>211</v>
      </c>
      <c r="B172" s="180">
        <v>907</v>
      </c>
      <c r="C172" s="181">
        <v>7</v>
      </c>
      <c r="D172" s="181">
        <v>2</v>
      </c>
      <c r="E172" s="166" t="s">
        <v>212</v>
      </c>
      <c r="F172" s="167" t="s">
        <v>126</v>
      </c>
      <c r="G172" s="169">
        <v>9</v>
      </c>
    </row>
    <row r="173" spans="1:7" ht="47.25" x14ac:dyDescent="0.25">
      <c r="A173" s="179" t="s">
        <v>225</v>
      </c>
      <c r="B173" s="180">
        <v>907</v>
      </c>
      <c r="C173" s="181">
        <v>7</v>
      </c>
      <c r="D173" s="181">
        <v>2</v>
      </c>
      <c r="E173" s="166" t="s">
        <v>226</v>
      </c>
      <c r="F173" s="167" t="s">
        <v>126</v>
      </c>
      <c r="G173" s="169">
        <v>9</v>
      </c>
    </row>
    <row r="174" spans="1:7" ht="63" x14ac:dyDescent="0.25">
      <c r="A174" s="179" t="s">
        <v>227</v>
      </c>
      <c r="B174" s="180">
        <v>907</v>
      </c>
      <c r="C174" s="181">
        <v>7</v>
      </c>
      <c r="D174" s="181">
        <v>2</v>
      </c>
      <c r="E174" s="166" t="s">
        <v>228</v>
      </c>
      <c r="F174" s="167" t="s">
        <v>126</v>
      </c>
      <c r="G174" s="169">
        <v>9</v>
      </c>
    </row>
    <row r="175" spans="1:7" x14ac:dyDescent="0.25">
      <c r="A175" s="179" t="s">
        <v>181</v>
      </c>
      <c r="B175" s="180">
        <v>907</v>
      </c>
      <c r="C175" s="181">
        <v>7</v>
      </c>
      <c r="D175" s="181">
        <v>2</v>
      </c>
      <c r="E175" s="166" t="s">
        <v>228</v>
      </c>
      <c r="F175" s="167" t="s">
        <v>182</v>
      </c>
      <c r="G175" s="169">
        <v>9</v>
      </c>
    </row>
    <row r="176" spans="1:7" ht="47.25" x14ac:dyDescent="0.25">
      <c r="A176" s="179" t="s">
        <v>278</v>
      </c>
      <c r="B176" s="180">
        <v>907</v>
      </c>
      <c r="C176" s="181">
        <v>7</v>
      </c>
      <c r="D176" s="181">
        <v>2</v>
      </c>
      <c r="E176" s="166" t="s">
        <v>279</v>
      </c>
      <c r="F176" s="167" t="s">
        <v>126</v>
      </c>
      <c r="G176" s="169">
        <v>178.6</v>
      </c>
    </row>
    <row r="177" spans="1:7" ht="47.25" x14ac:dyDescent="0.25">
      <c r="A177" s="179" t="s">
        <v>311</v>
      </c>
      <c r="B177" s="180">
        <v>907</v>
      </c>
      <c r="C177" s="181">
        <v>7</v>
      </c>
      <c r="D177" s="181">
        <v>2</v>
      </c>
      <c r="E177" s="166" t="s">
        <v>312</v>
      </c>
      <c r="F177" s="167" t="s">
        <v>126</v>
      </c>
      <c r="G177" s="169">
        <v>178.6</v>
      </c>
    </row>
    <row r="178" spans="1:7" ht="47.25" x14ac:dyDescent="0.25">
      <c r="A178" s="179" t="s">
        <v>313</v>
      </c>
      <c r="B178" s="180">
        <v>907</v>
      </c>
      <c r="C178" s="181">
        <v>7</v>
      </c>
      <c r="D178" s="181">
        <v>2</v>
      </c>
      <c r="E178" s="166" t="s">
        <v>314</v>
      </c>
      <c r="F178" s="167" t="s">
        <v>126</v>
      </c>
      <c r="G178" s="169">
        <v>178.6</v>
      </c>
    </row>
    <row r="179" spans="1:7" ht="63" x14ac:dyDescent="0.25">
      <c r="A179" s="179" t="s">
        <v>223</v>
      </c>
      <c r="B179" s="180">
        <v>907</v>
      </c>
      <c r="C179" s="181">
        <v>7</v>
      </c>
      <c r="D179" s="181">
        <v>2</v>
      </c>
      <c r="E179" s="166" t="s">
        <v>315</v>
      </c>
      <c r="F179" s="167" t="s">
        <v>126</v>
      </c>
      <c r="G179" s="169">
        <v>178.6</v>
      </c>
    </row>
    <row r="180" spans="1:7" ht="31.5" x14ac:dyDescent="0.25">
      <c r="A180" s="179" t="s">
        <v>133</v>
      </c>
      <c r="B180" s="180">
        <v>907</v>
      </c>
      <c r="C180" s="181">
        <v>7</v>
      </c>
      <c r="D180" s="181">
        <v>2</v>
      </c>
      <c r="E180" s="166" t="s">
        <v>315</v>
      </c>
      <c r="F180" s="167" t="s">
        <v>134</v>
      </c>
      <c r="G180" s="169">
        <v>178.6</v>
      </c>
    </row>
    <row r="181" spans="1:7" x14ac:dyDescent="0.25">
      <c r="A181" s="179" t="s">
        <v>200</v>
      </c>
      <c r="B181" s="180">
        <v>907</v>
      </c>
      <c r="C181" s="181">
        <v>7</v>
      </c>
      <c r="D181" s="181">
        <v>3</v>
      </c>
      <c r="E181" s="166" t="s">
        <v>126</v>
      </c>
      <c r="F181" s="167" t="s">
        <v>126</v>
      </c>
      <c r="G181" s="169">
        <v>55401</v>
      </c>
    </row>
    <row r="182" spans="1:7" ht="31.5" x14ac:dyDescent="0.25">
      <c r="A182" s="179" t="s">
        <v>124</v>
      </c>
      <c r="B182" s="180">
        <v>907</v>
      </c>
      <c r="C182" s="181">
        <v>7</v>
      </c>
      <c r="D182" s="181">
        <v>3</v>
      </c>
      <c r="E182" s="166" t="s">
        <v>125</v>
      </c>
      <c r="F182" s="167" t="s">
        <v>126</v>
      </c>
      <c r="G182" s="169">
        <v>55362</v>
      </c>
    </row>
    <row r="183" spans="1:7" ht="31.5" x14ac:dyDescent="0.25">
      <c r="A183" s="179" t="s">
        <v>127</v>
      </c>
      <c r="B183" s="180">
        <v>907</v>
      </c>
      <c r="C183" s="181">
        <v>7</v>
      </c>
      <c r="D183" s="181">
        <v>3</v>
      </c>
      <c r="E183" s="166" t="s">
        <v>128</v>
      </c>
      <c r="F183" s="167" t="s">
        <v>126</v>
      </c>
      <c r="G183" s="169">
        <v>55362</v>
      </c>
    </row>
    <row r="184" spans="1:7" ht="31.5" x14ac:dyDescent="0.25">
      <c r="A184" s="179" t="s">
        <v>197</v>
      </c>
      <c r="B184" s="180">
        <v>907</v>
      </c>
      <c r="C184" s="181">
        <v>7</v>
      </c>
      <c r="D184" s="181">
        <v>3</v>
      </c>
      <c r="E184" s="166" t="s">
        <v>198</v>
      </c>
      <c r="F184" s="167" t="s">
        <v>126</v>
      </c>
      <c r="G184" s="169">
        <v>55362</v>
      </c>
    </row>
    <row r="185" spans="1:7" ht="31.5" x14ac:dyDescent="0.25">
      <c r="A185" s="179" t="s">
        <v>131</v>
      </c>
      <c r="B185" s="180">
        <v>907</v>
      </c>
      <c r="C185" s="181">
        <v>7</v>
      </c>
      <c r="D185" s="181">
        <v>3</v>
      </c>
      <c r="E185" s="166" t="s">
        <v>199</v>
      </c>
      <c r="F185" s="167" t="s">
        <v>126</v>
      </c>
      <c r="G185" s="169">
        <v>71.900000000000006</v>
      </c>
    </row>
    <row r="186" spans="1:7" ht="31.5" x14ac:dyDescent="0.25">
      <c r="A186" s="179" t="s">
        <v>133</v>
      </c>
      <c r="B186" s="180">
        <v>907</v>
      </c>
      <c r="C186" s="181">
        <v>7</v>
      </c>
      <c r="D186" s="181">
        <v>3</v>
      </c>
      <c r="E186" s="166" t="s">
        <v>199</v>
      </c>
      <c r="F186" s="167" t="s">
        <v>134</v>
      </c>
      <c r="G186" s="169">
        <v>71.900000000000006</v>
      </c>
    </row>
    <row r="187" spans="1:7" x14ac:dyDescent="0.25">
      <c r="A187" s="179" t="s">
        <v>136</v>
      </c>
      <c r="B187" s="180">
        <v>907</v>
      </c>
      <c r="C187" s="181">
        <v>7</v>
      </c>
      <c r="D187" s="181">
        <v>3</v>
      </c>
      <c r="E187" s="166" t="s">
        <v>201</v>
      </c>
      <c r="F187" s="167" t="s">
        <v>126</v>
      </c>
      <c r="G187" s="169">
        <v>12.1</v>
      </c>
    </row>
    <row r="188" spans="1:7" ht="31.5" x14ac:dyDescent="0.25">
      <c r="A188" s="179" t="s">
        <v>133</v>
      </c>
      <c r="B188" s="180">
        <v>907</v>
      </c>
      <c r="C188" s="181">
        <v>7</v>
      </c>
      <c r="D188" s="181">
        <v>3</v>
      </c>
      <c r="E188" s="166" t="s">
        <v>201</v>
      </c>
      <c r="F188" s="167" t="s">
        <v>134</v>
      </c>
      <c r="G188" s="169">
        <v>12.1</v>
      </c>
    </row>
    <row r="189" spans="1:7" x14ac:dyDescent="0.25">
      <c r="A189" s="179" t="s">
        <v>141</v>
      </c>
      <c r="B189" s="180">
        <v>907</v>
      </c>
      <c r="C189" s="181">
        <v>7</v>
      </c>
      <c r="D189" s="181">
        <v>3</v>
      </c>
      <c r="E189" s="166" t="s">
        <v>203</v>
      </c>
      <c r="F189" s="167" t="s">
        <v>126</v>
      </c>
      <c r="G189" s="169">
        <v>3533.7</v>
      </c>
    </row>
    <row r="190" spans="1:7" ht="31.5" x14ac:dyDescent="0.25">
      <c r="A190" s="179" t="s">
        <v>133</v>
      </c>
      <c r="B190" s="180">
        <v>907</v>
      </c>
      <c r="C190" s="181">
        <v>7</v>
      </c>
      <c r="D190" s="181">
        <v>3</v>
      </c>
      <c r="E190" s="166" t="s">
        <v>203</v>
      </c>
      <c r="F190" s="167" t="s">
        <v>134</v>
      </c>
      <c r="G190" s="169">
        <v>3187.3</v>
      </c>
    </row>
    <row r="191" spans="1:7" x14ac:dyDescent="0.25">
      <c r="A191" s="179" t="s">
        <v>143</v>
      </c>
      <c r="B191" s="180">
        <v>907</v>
      </c>
      <c r="C191" s="181">
        <v>7</v>
      </c>
      <c r="D191" s="181">
        <v>3</v>
      </c>
      <c r="E191" s="166" t="s">
        <v>203</v>
      </c>
      <c r="F191" s="167" t="s">
        <v>144</v>
      </c>
      <c r="G191" s="169">
        <v>346.4</v>
      </c>
    </row>
    <row r="192" spans="1:7" ht="31.5" x14ac:dyDescent="0.25">
      <c r="A192" s="179" t="s">
        <v>151</v>
      </c>
      <c r="B192" s="180">
        <v>907</v>
      </c>
      <c r="C192" s="181">
        <v>7</v>
      </c>
      <c r="D192" s="181">
        <v>3</v>
      </c>
      <c r="E192" s="166" t="s">
        <v>204</v>
      </c>
      <c r="F192" s="167" t="s">
        <v>126</v>
      </c>
      <c r="G192" s="169">
        <v>182.2</v>
      </c>
    </row>
    <row r="193" spans="1:7" ht="31.5" x14ac:dyDescent="0.25">
      <c r="A193" s="179" t="s">
        <v>133</v>
      </c>
      <c r="B193" s="180">
        <v>907</v>
      </c>
      <c r="C193" s="181">
        <v>7</v>
      </c>
      <c r="D193" s="181">
        <v>3</v>
      </c>
      <c r="E193" s="166" t="s">
        <v>204</v>
      </c>
      <c r="F193" s="167" t="s">
        <v>134</v>
      </c>
      <c r="G193" s="169">
        <v>182.2</v>
      </c>
    </row>
    <row r="194" spans="1:7" ht="157.5" x14ac:dyDescent="0.25">
      <c r="A194" s="179" t="s">
        <v>205</v>
      </c>
      <c r="B194" s="180">
        <v>907</v>
      </c>
      <c r="C194" s="181">
        <v>7</v>
      </c>
      <c r="D194" s="181">
        <v>3</v>
      </c>
      <c r="E194" s="166" t="s">
        <v>206</v>
      </c>
      <c r="F194" s="167" t="s">
        <v>126</v>
      </c>
      <c r="G194" s="169">
        <v>51562.1</v>
      </c>
    </row>
    <row r="195" spans="1:7" ht="63" customHeight="1" x14ac:dyDescent="0.25">
      <c r="A195" s="179" t="s">
        <v>147</v>
      </c>
      <c r="B195" s="180">
        <v>907</v>
      </c>
      <c r="C195" s="181">
        <v>7</v>
      </c>
      <c r="D195" s="181">
        <v>3</v>
      </c>
      <c r="E195" s="166" t="s">
        <v>206</v>
      </c>
      <c r="F195" s="167" t="s">
        <v>148</v>
      </c>
      <c r="G195" s="169">
        <v>51562.1</v>
      </c>
    </row>
    <row r="196" spans="1:7" ht="47.25" x14ac:dyDescent="0.25">
      <c r="A196" s="179" t="s">
        <v>278</v>
      </c>
      <c r="B196" s="180">
        <v>907</v>
      </c>
      <c r="C196" s="181">
        <v>7</v>
      </c>
      <c r="D196" s="181">
        <v>3</v>
      </c>
      <c r="E196" s="166" t="s">
        <v>279</v>
      </c>
      <c r="F196" s="167" t="s">
        <v>126</v>
      </c>
      <c r="G196" s="169">
        <v>39</v>
      </c>
    </row>
    <row r="197" spans="1:7" ht="47.25" x14ac:dyDescent="0.25">
      <c r="A197" s="179" t="s">
        <v>311</v>
      </c>
      <c r="B197" s="180">
        <v>907</v>
      </c>
      <c r="C197" s="181">
        <v>7</v>
      </c>
      <c r="D197" s="181">
        <v>3</v>
      </c>
      <c r="E197" s="166" t="s">
        <v>312</v>
      </c>
      <c r="F197" s="167" t="s">
        <v>126</v>
      </c>
      <c r="G197" s="169">
        <v>39</v>
      </c>
    </row>
    <row r="198" spans="1:7" ht="47.25" x14ac:dyDescent="0.25">
      <c r="A198" s="179" t="s">
        <v>313</v>
      </c>
      <c r="B198" s="180">
        <v>907</v>
      </c>
      <c r="C198" s="181">
        <v>7</v>
      </c>
      <c r="D198" s="181">
        <v>3</v>
      </c>
      <c r="E198" s="166" t="s">
        <v>314</v>
      </c>
      <c r="F198" s="167" t="s">
        <v>126</v>
      </c>
      <c r="G198" s="169">
        <v>39</v>
      </c>
    </row>
    <row r="199" spans="1:7" ht="63" x14ac:dyDescent="0.25">
      <c r="A199" s="179" t="s">
        <v>223</v>
      </c>
      <c r="B199" s="180">
        <v>907</v>
      </c>
      <c r="C199" s="181">
        <v>7</v>
      </c>
      <c r="D199" s="181">
        <v>3</v>
      </c>
      <c r="E199" s="166" t="s">
        <v>315</v>
      </c>
      <c r="F199" s="167" t="s">
        <v>126</v>
      </c>
      <c r="G199" s="169">
        <v>39</v>
      </c>
    </row>
    <row r="200" spans="1:7" ht="31.5" x14ac:dyDescent="0.25">
      <c r="A200" s="179" t="s">
        <v>133</v>
      </c>
      <c r="B200" s="180">
        <v>907</v>
      </c>
      <c r="C200" s="181">
        <v>7</v>
      </c>
      <c r="D200" s="181">
        <v>3</v>
      </c>
      <c r="E200" s="166" t="s">
        <v>315</v>
      </c>
      <c r="F200" s="167" t="s">
        <v>134</v>
      </c>
      <c r="G200" s="169">
        <v>39</v>
      </c>
    </row>
    <row r="201" spans="1:7" ht="31.5" x14ac:dyDescent="0.25">
      <c r="A201" s="179" t="s">
        <v>140</v>
      </c>
      <c r="B201" s="180">
        <v>907</v>
      </c>
      <c r="C201" s="181">
        <v>7</v>
      </c>
      <c r="D201" s="181">
        <v>5</v>
      </c>
      <c r="E201" s="166" t="s">
        <v>126</v>
      </c>
      <c r="F201" s="167" t="s">
        <v>126</v>
      </c>
      <c r="G201" s="169">
        <v>281.8</v>
      </c>
    </row>
    <row r="202" spans="1:7" ht="31.5" x14ac:dyDescent="0.25">
      <c r="A202" s="179" t="s">
        <v>124</v>
      </c>
      <c r="B202" s="180">
        <v>907</v>
      </c>
      <c r="C202" s="181">
        <v>7</v>
      </c>
      <c r="D202" s="181">
        <v>5</v>
      </c>
      <c r="E202" s="166" t="s">
        <v>125</v>
      </c>
      <c r="F202" s="167" t="s">
        <v>126</v>
      </c>
      <c r="G202" s="169">
        <v>281.8</v>
      </c>
    </row>
    <row r="203" spans="1:7" ht="31.5" x14ac:dyDescent="0.25">
      <c r="A203" s="179" t="s">
        <v>127</v>
      </c>
      <c r="B203" s="180">
        <v>907</v>
      </c>
      <c r="C203" s="181">
        <v>7</v>
      </c>
      <c r="D203" s="181">
        <v>5</v>
      </c>
      <c r="E203" s="166" t="s">
        <v>128</v>
      </c>
      <c r="F203" s="167" t="s">
        <v>126</v>
      </c>
      <c r="G203" s="169">
        <v>269.8</v>
      </c>
    </row>
    <row r="204" spans="1:7" ht="31.5" x14ac:dyDescent="0.25">
      <c r="A204" s="179" t="s">
        <v>129</v>
      </c>
      <c r="B204" s="180">
        <v>907</v>
      </c>
      <c r="C204" s="181">
        <v>7</v>
      </c>
      <c r="D204" s="181">
        <v>5</v>
      </c>
      <c r="E204" s="166" t="s">
        <v>130</v>
      </c>
      <c r="F204" s="167" t="s">
        <v>126</v>
      </c>
      <c r="G204" s="169">
        <v>91.8</v>
      </c>
    </row>
    <row r="205" spans="1:7" ht="31.5" x14ac:dyDescent="0.25">
      <c r="A205" s="179" t="s">
        <v>138</v>
      </c>
      <c r="B205" s="180">
        <v>907</v>
      </c>
      <c r="C205" s="181">
        <v>7</v>
      </c>
      <c r="D205" s="181">
        <v>5</v>
      </c>
      <c r="E205" s="166" t="s">
        <v>139</v>
      </c>
      <c r="F205" s="167" t="s">
        <v>126</v>
      </c>
      <c r="G205" s="169">
        <v>91.8</v>
      </c>
    </row>
    <row r="206" spans="1:7" ht="31.5" x14ac:dyDescent="0.25">
      <c r="A206" s="179" t="s">
        <v>133</v>
      </c>
      <c r="B206" s="180">
        <v>907</v>
      </c>
      <c r="C206" s="181">
        <v>7</v>
      </c>
      <c r="D206" s="181">
        <v>5</v>
      </c>
      <c r="E206" s="166" t="s">
        <v>139</v>
      </c>
      <c r="F206" s="167" t="s">
        <v>134</v>
      </c>
      <c r="G206" s="169">
        <v>91.8</v>
      </c>
    </row>
    <row r="207" spans="1:7" ht="31.5" x14ac:dyDescent="0.25">
      <c r="A207" s="179" t="s">
        <v>155</v>
      </c>
      <c r="B207" s="180">
        <v>907</v>
      </c>
      <c r="C207" s="181">
        <v>7</v>
      </c>
      <c r="D207" s="181">
        <v>5</v>
      </c>
      <c r="E207" s="166" t="s">
        <v>156</v>
      </c>
      <c r="F207" s="167" t="s">
        <v>126</v>
      </c>
      <c r="G207" s="169">
        <v>171.2</v>
      </c>
    </row>
    <row r="208" spans="1:7" ht="31.5" x14ac:dyDescent="0.25">
      <c r="A208" s="179" t="s">
        <v>138</v>
      </c>
      <c r="B208" s="180">
        <v>907</v>
      </c>
      <c r="C208" s="181">
        <v>7</v>
      </c>
      <c r="D208" s="181">
        <v>5</v>
      </c>
      <c r="E208" s="166" t="s">
        <v>170</v>
      </c>
      <c r="F208" s="167" t="s">
        <v>126</v>
      </c>
      <c r="G208" s="169">
        <v>171.2</v>
      </c>
    </row>
    <row r="209" spans="1:7" ht="31.5" x14ac:dyDescent="0.25">
      <c r="A209" s="179" t="s">
        <v>133</v>
      </c>
      <c r="B209" s="180">
        <v>907</v>
      </c>
      <c r="C209" s="181">
        <v>7</v>
      </c>
      <c r="D209" s="181">
        <v>5</v>
      </c>
      <c r="E209" s="166" t="s">
        <v>170</v>
      </c>
      <c r="F209" s="167" t="s">
        <v>134</v>
      </c>
      <c r="G209" s="169">
        <v>171.2</v>
      </c>
    </row>
    <row r="210" spans="1:7" ht="31.5" x14ac:dyDescent="0.25">
      <c r="A210" s="179" t="s">
        <v>197</v>
      </c>
      <c r="B210" s="180">
        <v>907</v>
      </c>
      <c r="C210" s="181">
        <v>7</v>
      </c>
      <c r="D210" s="181">
        <v>5</v>
      </c>
      <c r="E210" s="166" t="s">
        <v>198</v>
      </c>
      <c r="F210" s="167" t="s">
        <v>126</v>
      </c>
      <c r="G210" s="169">
        <v>6.8</v>
      </c>
    </row>
    <row r="211" spans="1:7" ht="31.5" x14ac:dyDescent="0.25">
      <c r="A211" s="179" t="s">
        <v>138</v>
      </c>
      <c r="B211" s="180">
        <v>907</v>
      </c>
      <c r="C211" s="181">
        <v>7</v>
      </c>
      <c r="D211" s="181">
        <v>5</v>
      </c>
      <c r="E211" s="166" t="s">
        <v>202</v>
      </c>
      <c r="F211" s="167" t="s">
        <v>126</v>
      </c>
      <c r="G211" s="169">
        <v>6.8</v>
      </c>
    </row>
    <row r="212" spans="1:7" ht="31.5" x14ac:dyDescent="0.25">
      <c r="A212" s="179" t="s">
        <v>133</v>
      </c>
      <c r="B212" s="180">
        <v>907</v>
      </c>
      <c r="C212" s="181">
        <v>7</v>
      </c>
      <c r="D212" s="181">
        <v>5</v>
      </c>
      <c r="E212" s="166" t="s">
        <v>202</v>
      </c>
      <c r="F212" s="167" t="s">
        <v>134</v>
      </c>
      <c r="G212" s="169">
        <v>6.8</v>
      </c>
    </row>
    <row r="213" spans="1:7" ht="31.5" x14ac:dyDescent="0.25">
      <c r="A213" s="179" t="s">
        <v>211</v>
      </c>
      <c r="B213" s="180">
        <v>907</v>
      </c>
      <c r="C213" s="181">
        <v>7</v>
      </c>
      <c r="D213" s="181">
        <v>5</v>
      </c>
      <c r="E213" s="166" t="s">
        <v>212</v>
      </c>
      <c r="F213" s="167" t="s">
        <v>126</v>
      </c>
      <c r="G213" s="169">
        <v>12</v>
      </c>
    </row>
    <row r="214" spans="1:7" ht="31.5" x14ac:dyDescent="0.25">
      <c r="A214" s="179" t="s">
        <v>213</v>
      </c>
      <c r="B214" s="180">
        <v>907</v>
      </c>
      <c r="C214" s="181">
        <v>7</v>
      </c>
      <c r="D214" s="181">
        <v>5</v>
      </c>
      <c r="E214" s="166" t="s">
        <v>214</v>
      </c>
      <c r="F214" s="167" t="s">
        <v>126</v>
      </c>
      <c r="G214" s="169">
        <v>12</v>
      </c>
    </row>
    <row r="215" spans="1:7" ht="31.5" x14ac:dyDescent="0.25">
      <c r="A215" s="179" t="s">
        <v>138</v>
      </c>
      <c r="B215" s="180">
        <v>907</v>
      </c>
      <c r="C215" s="181">
        <v>7</v>
      </c>
      <c r="D215" s="181">
        <v>5</v>
      </c>
      <c r="E215" s="166" t="s">
        <v>215</v>
      </c>
      <c r="F215" s="167" t="s">
        <v>126</v>
      </c>
      <c r="G215" s="169">
        <v>12</v>
      </c>
    </row>
    <row r="216" spans="1:7" ht="31.5" x14ac:dyDescent="0.25">
      <c r="A216" s="179" t="s">
        <v>133</v>
      </c>
      <c r="B216" s="180">
        <v>907</v>
      </c>
      <c r="C216" s="181">
        <v>7</v>
      </c>
      <c r="D216" s="181">
        <v>5</v>
      </c>
      <c r="E216" s="166" t="s">
        <v>215</v>
      </c>
      <c r="F216" s="167" t="s">
        <v>134</v>
      </c>
      <c r="G216" s="169">
        <v>12</v>
      </c>
    </row>
    <row r="217" spans="1:7" x14ac:dyDescent="0.25">
      <c r="A217" s="179" t="s">
        <v>232</v>
      </c>
      <c r="B217" s="180">
        <v>907</v>
      </c>
      <c r="C217" s="181">
        <v>7</v>
      </c>
      <c r="D217" s="181">
        <v>7</v>
      </c>
      <c r="E217" s="166" t="s">
        <v>126</v>
      </c>
      <c r="F217" s="167" t="s">
        <v>126</v>
      </c>
      <c r="G217" s="169">
        <v>2838.4</v>
      </c>
    </row>
    <row r="218" spans="1:7" ht="31.5" x14ac:dyDescent="0.25">
      <c r="A218" s="179" t="s">
        <v>124</v>
      </c>
      <c r="B218" s="180">
        <v>907</v>
      </c>
      <c r="C218" s="181">
        <v>7</v>
      </c>
      <c r="D218" s="181">
        <v>7</v>
      </c>
      <c r="E218" s="166" t="s">
        <v>125</v>
      </c>
      <c r="F218" s="167" t="s">
        <v>126</v>
      </c>
      <c r="G218" s="169">
        <v>2838.4</v>
      </c>
    </row>
    <row r="219" spans="1:7" ht="31.5" x14ac:dyDescent="0.25">
      <c r="A219" s="179" t="s">
        <v>211</v>
      </c>
      <c r="B219" s="180">
        <v>907</v>
      </c>
      <c r="C219" s="181">
        <v>7</v>
      </c>
      <c r="D219" s="181">
        <v>7</v>
      </c>
      <c r="E219" s="166" t="s">
        <v>212</v>
      </c>
      <c r="F219" s="167" t="s">
        <v>126</v>
      </c>
      <c r="G219" s="169">
        <v>2838.4</v>
      </c>
    </row>
    <row r="220" spans="1:7" ht="31.5" x14ac:dyDescent="0.25">
      <c r="A220" s="179" t="s">
        <v>229</v>
      </c>
      <c r="B220" s="180">
        <v>907</v>
      </c>
      <c r="C220" s="181">
        <v>7</v>
      </c>
      <c r="D220" s="181">
        <v>7</v>
      </c>
      <c r="E220" s="166" t="s">
        <v>230</v>
      </c>
      <c r="F220" s="167" t="s">
        <v>126</v>
      </c>
      <c r="G220" s="169">
        <v>2838.4</v>
      </c>
    </row>
    <row r="221" spans="1:7" x14ac:dyDescent="0.25">
      <c r="A221" s="179" t="s">
        <v>136</v>
      </c>
      <c r="B221" s="180">
        <v>907</v>
      </c>
      <c r="C221" s="181">
        <v>7</v>
      </c>
      <c r="D221" s="181">
        <v>7</v>
      </c>
      <c r="E221" s="166" t="s">
        <v>231</v>
      </c>
      <c r="F221" s="167" t="s">
        <v>126</v>
      </c>
      <c r="G221" s="169">
        <v>408.4</v>
      </c>
    </row>
    <row r="222" spans="1:7" ht="31.5" x14ac:dyDescent="0.25">
      <c r="A222" s="179" t="s">
        <v>133</v>
      </c>
      <c r="B222" s="180">
        <v>907</v>
      </c>
      <c r="C222" s="181">
        <v>7</v>
      </c>
      <c r="D222" s="181">
        <v>7</v>
      </c>
      <c r="E222" s="166" t="s">
        <v>231</v>
      </c>
      <c r="F222" s="167" t="s">
        <v>134</v>
      </c>
      <c r="G222" s="169">
        <v>408.4</v>
      </c>
    </row>
    <row r="223" spans="1:7" ht="78.75" x14ac:dyDescent="0.25">
      <c r="A223" s="179" t="s">
        <v>233</v>
      </c>
      <c r="B223" s="180">
        <v>907</v>
      </c>
      <c r="C223" s="181">
        <v>7</v>
      </c>
      <c r="D223" s="181">
        <v>7</v>
      </c>
      <c r="E223" s="166" t="s">
        <v>234</v>
      </c>
      <c r="F223" s="167" t="s">
        <v>126</v>
      </c>
      <c r="G223" s="169">
        <v>2430</v>
      </c>
    </row>
    <row r="224" spans="1:7" ht="31.5" x14ac:dyDescent="0.25">
      <c r="A224" s="179" t="s">
        <v>133</v>
      </c>
      <c r="B224" s="180">
        <v>907</v>
      </c>
      <c r="C224" s="181">
        <v>7</v>
      </c>
      <c r="D224" s="181">
        <v>7</v>
      </c>
      <c r="E224" s="166" t="s">
        <v>234</v>
      </c>
      <c r="F224" s="167" t="s">
        <v>134</v>
      </c>
      <c r="G224" s="169">
        <v>2430</v>
      </c>
    </row>
    <row r="225" spans="1:7" x14ac:dyDescent="0.25">
      <c r="A225" s="179" t="s">
        <v>218</v>
      </c>
      <c r="B225" s="180">
        <v>907</v>
      </c>
      <c r="C225" s="181">
        <v>7</v>
      </c>
      <c r="D225" s="181">
        <v>9</v>
      </c>
      <c r="E225" s="166" t="s">
        <v>126</v>
      </c>
      <c r="F225" s="167" t="s">
        <v>126</v>
      </c>
      <c r="G225" s="169">
        <v>18411.2</v>
      </c>
    </row>
    <row r="226" spans="1:7" ht="31.5" x14ac:dyDescent="0.25">
      <c r="A226" s="179" t="s">
        <v>124</v>
      </c>
      <c r="B226" s="180">
        <v>907</v>
      </c>
      <c r="C226" s="181">
        <v>7</v>
      </c>
      <c r="D226" s="181">
        <v>9</v>
      </c>
      <c r="E226" s="166" t="s">
        <v>125</v>
      </c>
      <c r="F226" s="167" t="s">
        <v>126</v>
      </c>
      <c r="G226" s="169">
        <v>18358.099999999999</v>
      </c>
    </row>
    <row r="227" spans="1:7" ht="31.5" x14ac:dyDescent="0.25">
      <c r="A227" s="179" t="s">
        <v>211</v>
      </c>
      <c r="B227" s="180">
        <v>907</v>
      </c>
      <c r="C227" s="181">
        <v>7</v>
      </c>
      <c r="D227" s="181">
        <v>9</v>
      </c>
      <c r="E227" s="166" t="s">
        <v>212</v>
      </c>
      <c r="F227" s="167" t="s">
        <v>126</v>
      </c>
      <c r="G227" s="169">
        <v>18358.099999999999</v>
      </c>
    </row>
    <row r="228" spans="1:7" ht="31.5" x14ac:dyDescent="0.25">
      <c r="A228" s="179" t="s">
        <v>213</v>
      </c>
      <c r="B228" s="180">
        <v>907</v>
      </c>
      <c r="C228" s="181">
        <v>7</v>
      </c>
      <c r="D228" s="181">
        <v>9</v>
      </c>
      <c r="E228" s="166" t="s">
        <v>214</v>
      </c>
      <c r="F228" s="167" t="s">
        <v>126</v>
      </c>
      <c r="G228" s="169">
        <v>17138.099999999999</v>
      </c>
    </row>
    <row r="229" spans="1:7" ht="31.5" x14ac:dyDescent="0.25">
      <c r="A229" s="179" t="s">
        <v>216</v>
      </c>
      <c r="B229" s="180">
        <v>907</v>
      </c>
      <c r="C229" s="181">
        <v>7</v>
      </c>
      <c r="D229" s="181">
        <v>9</v>
      </c>
      <c r="E229" s="166" t="s">
        <v>217</v>
      </c>
      <c r="F229" s="167" t="s">
        <v>126</v>
      </c>
      <c r="G229" s="169">
        <v>565.70000000000005</v>
      </c>
    </row>
    <row r="230" spans="1:7" ht="31.5" x14ac:dyDescent="0.25">
      <c r="A230" s="179" t="s">
        <v>133</v>
      </c>
      <c r="B230" s="180">
        <v>907</v>
      </c>
      <c r="C230" s="181">
        <v>7</v>
      </c>
      <c r="D230" s="181">
        <v>9</v>
      </c>
      <c r="E230" s="166" t="s">
        <v>217</v>
      </c>
      <c r="F230" s="167" t="s">
        <v>134</v>
      </c>
      <c r="G230" s="169">
        <v>563.1</v>
      </c>
    </row>
    <row r="231" spans="1:7" x14ac:dyDescent="0.25">
      <c r="A231" s="179" t="s">
        <v>143</v>
      </c>
      <c r="B231" s="180">
        <v>907</v>
      </c>
      <c r="C231" s="181">
        <v>7</v>
      </c>
      <c r="D231" s="181">
        <v>9</v>
      </c>
      <c r="E231" s="166" t="s">
        <v>217</v>
      </c>
      <c r="F231" s="167" t="s">
        <v>144</v>
      </c>
      <c r="G231" s="169">
        <v>2.6</v>
      </c>
    </row>
    <row r="232" spans="1:7" x14ac:dyDescent="0.25">
      <c r="A232" s="179" t="s">
        <v>141</v>
      </c>
      <c r="B232" s="180">
        <v>907</v>
      </c>
      <c r="C232" s="181">
        <v>7</v>
      </c>
      <c r="D232" s="181">
        <v>9</v>
      </c>
      <c r="E232" s="166" t="s">
        <v>219</v>
      </c>
      <c r="F232" s="167" t="s">
        <v>126</v>
      </c>
      <c r="G232" s="169">
        <v>149.5</v>
      </c>
    </row>
    <row r="233" spans="1:7" ht="31.5" x14ac:dyDescent="0.25">
      <c r="A233" s="179" t="s">
        <v>133</v>
      </c>
      <c r="B233" s="180">
        <v>907</v>
      </c>
      <c r="C233" s="181">
        <v>7</v>
      </c>
      <c r="D233" s="181">
        <v>9</v>
      </c>
      <c r="E233" s="166" t="s">
        <v>219</v>
      </c>
      <c r="F233" s="167" t="s">
        <v>134</v>
      </c>
      <c r="G233" s="169">
        <v>149.5</v>
      </c>
    </row>
    <row r="234" spans="1:7" ht="157.5" x14ac:dyDescent="0.25">
      <c r="A234" s="179" t="s">
        <v>205</v>
      </c>
      <c r="B234" s="180">
        <v>907</v>
      </c>
      <c r="C234" s="181">
        <v>7</v>
      </c>
      <c r="D234" s="181">
        <v>9</v>
      </c>
      <c r="E234" s="166" t="s">
        <v>220</v>
      </c>
      <c r="F234" s="167" t="s">
        <v>126</v>
      </c>
      <c r="G234" s="169">
        <v>16422.900000000001</v>
      </c>
    </row>
    <row r="235" spans="1:7" ht="63" customHeight="1" x14ac:dyDescent="0.25">
      <c r="A235" s="179" t="s">
        <v>147</v>
      </c>
      <c r="B235" s="180">
        <v>907</v>
      </c>
      <c r="C235" s="181">
        <v>7</v>
      </c>
      <c r="D235" s="181">
        <v>9</v>
      </c>
      <c r="E235" s="166" t="s">
        <v>220</v>
      </c>
      <c r="F235" s="167" t="s">
        <v>148</v>
      </c>
      <c r="G235" s="169">
        <v>16422.900000000001</v>
      </c>
    </row>
    <row r="236" spans="1:7" ht="31.5" x14ac:dyDescent="0.25">
      <c r="A236" s="179" t="s">
        <v>221</v>
      </c>
      <c r="B236" s="180">
        <v>907</v>
      </c>
      <c r="C236" s="181">
        <v>7</v>
      </c>
      <c r="D236" s="181">
        <v>9</v>
      </c>
      <c r="E236" s="166" t="s">
        <v>222</v>
      </c>
      <c r="F236" s="167" t="s">
        <v>126</v>
      </c>
      <c r="G236" s="169">
        <v>10</v>
      </c>
    </row>
    <row r="237" spans="1:7" ht="63" x14ac:dyDescent="0.25">
      <c r="A237" s="179" t="s">
        <v>223</v>
      </c>
      <c r="B237" s="180">
        <v>907</v>
      </c>
      <c r="C237" s="181">
        <v>7</v>
      </c>
      <c r="D237" s="181">
        <v>9</v>
      </c>
      <c r="E237" s="166" t="s">
        <v>224</v>
      </c>
      <c r="F237" s="167" t="s">
        <v>126</v>
      </c>
      <c r="G237" s="169">
        <v>10</v>
      </c>
    </row>
    <row r="238" spans="1:7" ht="31.5" x14ac:dyDescent="0.25">
      <c r="A238" s="179" t="s">
        <v>133</v>
      </c>
      <c r="B238" s="180">
        <v>907</v>
      </c>
      <c r="C238" s="181">
        <v>7</v>
      </c>
      <c r="D238" s="181">
        <v>9</v>
      </c>
      <c r="E238" s="166" t="s">
        <v>224</v>
      </c>
      <c r="F238" s="167" t="s">
        <v>134</v>
      </c>
      <c r="G238" s="169">
        <v>10</v>
      </c>
    </row>
    <row r="239" spans="1:7" ht="47.25" x14ac:dyDescent="0.25">
      <c r="A239" s="179" t="s">
        <v>225</v>
      </c>
      <c r="B239" s="180">
        <v>907</v>
      </c>
      <c r="C239" s="181">
        <v>7</v>
      </c>
      <c r="D239" s="181">
        <v>9</v>
      </c>
      <c r="E239" s="166" t="s">
        <v>226</v>
      </c>
      <c r="F239" s="167" t="s">
        <v>126</v>
      </c>
      <c r="G239" s="169">
        <v>1210</v>
      </c>
    </row>
    <row r="240" spans="1:7" ht="63" x14ac:dyDescent="0.25">
      <c r="A240" s="179" t="s">
        <v>227</v>
      </c>
      <c r="B240" s="180">
        <v>907</v>
      </c>
      <c r="C240" s="181">
        <v>7</v>
      </c>
      <c r="D240" s="181">
        <v>9</v>
      </c>
      <c r="E240" s="166" t="s">
        <v>228</v>
      </c>
      <c r="F240" s="167" t="s">
        <v>126</v>
      </c>
      <c r="G240" s="169">
        <v>1210</v>
      </c>
    </row>
    <row r="241" spans="1:7" ht="31.5" x14ac:dyDescent="0.25">
      <c r="A241" s="179" t="s">
        <v>133</v>
      </c>
      <c r="B241" s="180">
        <v>907</v>
      </c>
      <c r="C241" s="181">
        <v>7</v>
      </c>
      <c r="D241" s="181">
        <v>9</v>
      </c>
      <c r="E241" s="166" t="s">
        <v>228</v>
      </c>
      <c r="F241" s="167" t="s">
        <v>134</v>
      </c>
      <c r="G241" s="169">
        <v>1180</v>
      </c>
    </row>
    <row r="242" spans="1:7" x14ac:dyDescent="0.25">
      <c r="A242" s="179" t="s">
        <v>181</v>
      </c>
      <c r="B242" s="180">
        <v>907</v>
      </c>
      <c r="C242" s="181">
        <v>7</v>
      </c>
      <c r="D242" s="181">
        <v>9</v>
      </c>
      <c r="E242" s="166" t="s">
        <v>228</v>
      </c>
      <c r="F242" s="167" t="s">
        <v>182</v>
      </c>
      <c r="G242" s="169">
        <v>30</v>
      </c>
    </row>
    <row r="243" spans="1:7" ht="47.25" x14ac:dyDescent="0.25">
      <c r="A243" s="179" t="s">
        <v>278</v>
      </c>
      <c r="B243" s="180">
        <v>907</v>
      </c>
      <c r="C243" s="181">
        <v>7</v>
      </c>
      <c r="D243" s="181">
        <v>9</v>
      </c>
      <c r="E243" s="166" t="s">
        <v>279</v>
      </c>
      <c r="F243" s="167" t="s">
        <v>126</v>
      </c>
      <c r="G243" s="169">
        <v>15.7</v>
      </c>
    </row>
    <row r="244" spans="1:7" ht="47.25" x14ac:dyDescent="0.25">
      <c r="A244" s="179" t="s">
        <v>311</v>
      </c>
      <c r="B244" s="180">
        <v>907</v>
      </c>
      <c r="C244" s="181">
        <v>7</v>
      </c>
      <c r="D244" s="181">
        <v>9</v>
      </c>
      <c r="E244" s="166" t="s">
        <v>312</v>
      </c>
      <c r="F244" s="167" t="s">
        <v>126</v>
      </c>
      <c r="G244" s="169">
        <v>15.7</v>
      </c>
    </row>
    <row r="245" spans="1:7" ht="47.25" x14ac:dyDescent="0.25">
      <c r="A245" s="179" t="s">
        <v>313</v>
      </c>
      <c r="B245" s="180">
        <v>907</v>
      </c>
      <c r="C245" s="181">
        <v>7</v>
      </c>
      <c r="D245" s="181">
        <v>9</v>
      </c>
      <c r="E245" s="166" t="s">
        <v>314</v>
      </c>
      <c r="F245" s="167" t="s">
        <v>126</v>
      </c>
      <c r="G245" s="169">
        <v>15.7</v>
      </c>
    </row>
    <row r="246" spans="1:7" ht="63" x14ac:dyDescent="0.25">
      <c r="A246" s="179" t="s">
        <v>223</v>
      </c>
      <c r="B246" s="180">
        <v>907</v>
      </c>
      <c r="C246" s="181">
        <v>7</v>
      </c>
      <c r="D246" s="181">
        <v>9</v>
      </c>
      <c r="E246" s="166" t="s">
        <v>315</v>
      </c>
      <c r="F246" s="167" t="s">
        <v>126</v>
      </c>
      <c r="G246" s="169">
        <v>15.7</v>
      </c>
    </row>
    <row r="247" spans="1:7" ht="31.5" x14ac:dyDescent="0.25">
      <c r="A247" s="179" t="s">
        <v>133</v>
      </c>
      <c r="B247" s="180">
        <v>907</v>
      </c>
      <c r="C247" s="181">
        <v>7</v>
      </c>
      <c r="D247" s="181">
        <v>9</v>
      </c>
      <c r="E247" s="166" t="s">
        <v>315</v>
      </c>
      <c r="F247" s="167" t="s">
        <v>134</v>
      </c>
      <c r="G247" s="169">
        <v>15.7</v>
      </c>
    </row>
    <row r="248" spans="1:7" ht="47.25" x14ac:dyDescent="0.25">
      <c r="A248" s="179" t="s">
        <v>468</v>
      </c>
      <c r="B248" s="180">
        <v>907</v>
      </c>
      <c r="C248" s="181">
        <v>7</v>
      </c>
      <c r="D248" s="181">
        <v>9</v>
      </c>
      <c r="E248" s="166" t="s">
        <v>469</v>
      </c>
      <c r="F248" s="167" t="s">
        <v>126</v>
      </c>
      <c r="G248" s="169">
        <v>37.4</v>
      </c>
    </row>
    <row r="249" spans="1:7" ht="47.25" x14ac:dyDescent="0.25">
      <c r="A249" s="179" t="s">
        <v>470</v>
      </c>
      <c r="B249" s="180">
        <v>907</v>
      </c>
      <c r="C249" s="181">
        <v>7</v>
      </c>
      <c r="D249" s="181">
        <v>9</v>
      </c>
      <c r="E249" s="166" t="s">
        <v>471</v>
      </c>
      <c r="F249" s="167" t="s">
        <v>126</v>
      </c>
      <c r="G249" s="169">
        <v>37.4</v>
      </c>
    </row>
    <row r="250" spans="1:7" ht="47.25" x14ac:dyDescent="0.25">
      <c r="A250" s="179" t="s">
        <v>472</v>
      </c>
      <c r="B250" s="180">
        <v>907</v>
      </c>
      <c r="C250" s="181">
        <v>7</v>
      </c>
      <c r="D250" s="181">
        <v>9</v>
      </c>
      <c r="E250" s="166" t="s">
        <v>473</v>
      </c>
      <c r="F250" s="167" t="s">
        <v>126</v>
      </c>
      <c r="G250" s="169">
        <v>37.4</v>
      </c>
    </row>
    <row r="251" spans="1:7" ht="47.25" x14ac:dyDescent="0.25">
      <c r="A251" s="179" t="s">
        <v>474</v>
      </c>
      <c r="B251" s="180">
        <v>907</v>
      </c>
      <c r="C251" s="181">
        <v>7</v>
      </c>
      <c r="D251" s="181">
        <v>9</v>
      </c>
      <c r="E251" s="166" t="s">
        <v>475</v>
      </c>
      <c r="F251" s="167" t="s">
        <v>126</v>
      </c>
      <c r="G251" s="169">
        <v>37.4</v>
      </c>
    </row>
    <row r="252" spans="1:7" ht="31.5" x14ac:dyDescent="0.25">
      <c r="A252" s="179" t="s">
        <v>133</v>
      </c>
      <c r="B252" s="180">
        <v>907</v>
      </c>
      <c r="C252" s="181">
        <v>7</v>
      </c>
      <c r="D252" s="181">
        <v>9</v>
      </c>
      <c r="E252" s="166" t="s">
        <v>475</v>
      </c>
      <c r="F252" s="167" t="s">
        <v>134</v>
      </c>
      <c r="G252" s="169">
        <v>37.4</v>
      </c>
    </row>
    <row r="253" spans="1:7" x14ac:dyDescent="0.25">
      <c r="A253" s="179" t="s">
        <v>658</v>
      </c>
      <c r="B253" s="180">
        <v>907</v>
      </c>
      <c r="C253" s="181">
        <v>10</v>
      </c>
      <c r="D253" s="181">
        <v>0</v>
      </c>
      <c r="E253" s="166" t="s">
        <v>126</v>
      </c>
      <c r="F253" s="167" t="s">
        <v>126</v>
      </c>
      <c r="G253" s="169">
        <v>15289.6</v>
      </c>
    </row>
    <row r="254" spans="1:7" x14ac:dyDescent="0.25">
      <c r="A254" s="179" t="s">
        <v>178</v>
      </c>
      <c r="B254" s="180">
        <v>907</v>
      </c>
      <c r="C254" s="181">
        <v>10</v>
      </c>
      <c r="D254" s="181">
        <v>4</v>
      </c>
      <c r="E254" s="166" t="s">
        <v>126</v>
      </c>
      <c r="F254" s="167" t="s">
        <v>126</v>
      </c>
      <c r="G254" s="169">
        <v>15289.6</v>
      </c>
    </row>
    <row r="255" spans="1:7" ht="31.5" x14ac:dyDescent="0.25">
      <c r="A255" s="179" t="s">
        <v>124</v>
      </c>
      <c r="B255" s="180">
        <v>907</v>
      </c>
      <c r="C255" s="181">
        <v>10</v>
      </c>
      <c r="D255" s="181">
        <v>4</v>
      </c>
      <c r="E255" s="166" t="s">
        <v>125</v>
      </c>
      <c r="F255" s="167" t="s">
        <v>126</v>
      </c>
      <c r="G255" s="169">
        <v>15289.6</v>
      </c>
    </row>
    <row r="256" spans="1:7" ht="31.5" x14ac:dyDescent="0.25">
      <c r="A256" s="179" t="s">
        <v>127</v>
      </c>
      <c r="B256" s="180">
        <v>907</v>
      </c>
      <c r="C256" s="181">
        <v>10</v>
      </c>
      <c r="D256" s="181">
        <v>4</v>
      </c>
      <c r="E256" s="166" t="s">
        <v>128</v>
      </c>
      <c r="F256" s="167" t="s">
        <v>126</v>
      </c>
      <c r="G256" s="169">
        <v>15289.6</v>
      </c>
    </row>
    <row r="257" spans="1:7" ht="31.5" x14ac:dyDescent="0.25">
      <c r="A257" s="179" t="s">
        <v>155</v>
      </c>
      <c r="B257" s="180">
        <v>907</v>
      </c>
      <c r="C257" s="181">
        <v>10</v>
      </c>
      <c r="D257" s="181">
        <v>4</v>
      </c>
      <c r="E257" s="166" t="s">
        <v>156</v>
      </c>
      <c r="F257" s="167" t="s">
        <v>126</v>
      </c>
      <c r="G257" s="169">
        <v>15289.6</v>
      </c>
    </row>
    <row r="258" spans="1:7" ht="47.25" x14ac:dyDescent="0.25">
      <c r="A258" s="179" t="s">
        <v>176</v>
      </c>
      <c r="B258" s="180">
        <v>907</v>
      </c>
      <c r="C258" s="181">
        <v>10</v>
      </c>
      <c r="D258" s="181">
        <v>4</v>
      </c>
      <c r="E258" s="166" t="s">
        <v>177</v>
      </c>
      <c r="F258" s="167" t="s">
        <v>126</v>
      </c>
      <c r="G258" s="169">
        <v>15289.6</v>
      </c>
    </row>
    <row r="259" spans="1:7" ht="31.5" x14ac:dyDescent="0.25">
      <c r="A259" s="179" t="s">
        <v>133</v>
      </c>
      <c r="B259" s="180">
        <v>907</v>
      </c>
      <c r="C259" s="181">
        <v>10</v>
      </c>
      <c r="D259" s="181">
        <v>4</v>
      </c>
      <c r="E259" s="166" t="s">
        <v>177</v>
      </c>
      <c r="F259" s="167" t="s">
        <v>134</v>
      </c>
      <c r="G259" s="169">
        <v>15289.6</v>
      </c>
    </row>
    <row r="260" spans="1:7" s="164" customFormat="1" x14ac:dyDescent="0.25">
      <c r="A260" s="176" t="s">
        <v>659</v>
      </c>
      <c r="B260" s="177">
        <v>910</v>
      </c>
      <c r="C260" s="178">
        <v>0</v>
      </c>
      <c r="D260" s="178">
        <v>0</v>
      </c>
      <c r="E260" s="160" t="s">
        <v>126</v>
      </c>
      <c r="F260" s="161" t="s">
        <v>126</v>
      </c>
      <c r="G260" s="163">
        <v>178779.7</v>
      </c>
    </row>
    <row r="261" spans="1:7" x14ac:dyDescent="0.25">
      <c r="A261" s="179" t="s">
        <v>660</v>
      </c>
      <c r="B261" s="180">
        <v>910</v>
      </c>
      <c r="C261" s="181">
        <v>1</v>
      </c>
      <c r="D261" s="181">
        <v>0</v>
      </c>
      <c r="E261" s="166" t="s">
        <v>126</v>
      </c>
      <c r="F261" s="167" t="s">
        <v>126</v>
      </c>
      <c r="G261" s="169">
        <v>50435.3</v>
      </c>
    </row>
    <row r="262" spans="1:7" ht="47.25" x14ac:dyDescent="0.25">
      <c r="A262" s="179" t="s">
        <v>347</v>
      </c>
      <c r="B262" s="180">
        <v>910</v>
      </c>
      <c r="C262" s="181">
        <v>1</v>
      </c>
      <c r="D262" s="181">
        <v>6</v>
      </c>
      <c r="E262" s="166" t="s">
        <v>126</v>
      </c>
      <c r="F262" s="167" t="s">
        <v>126</v>
      </c>
      <c r="G262" s="169">
        <v>15855.5</v>
      </c>
    </row>
    <row r="263" spans="1:7" ht="47.25" x14ac:dyDescent="0.25">
      <c r="A263" s="179" t="s">
        <v>339</v>
      </c>
      <c r="B263" s="180">
        <v>910</v>
      </c>
      <c r="C263" s="181">
        <v>1</v>
      </c>
      <c r="D263" s="181">
        <v>6</v>
      </c>
      <c r="E263" s="166" t="s">
        <v>340</v>
      </c>
      <c r="F263" s="167" t="s">
        <v>126</v>
      </c>
      <c r="G263" s="169">
        <v>15855.5</v>
      </c>
    </row>
    <row r="264" spans="1:7" ht="63" x14ac:dyDescent="0.25">
      <c r="A264" s="179" t="s">
        <v>341</v>
      </c>
      <c r="B264" s="180">
        <v>910</v>
      </c>
      <c r="C264" s="181">
        <v>1</v>
      </c>
      <c r="D264" s="181">
        <v>6</v>
      </c>
      <c r="E264" s="166" t="s">
        <v>342</v>
      </c>
      <c r="F264" s="167" t="s">
        <v>126</v>
      </c>
      <c r="G264" s="169">
        <v>15855.5</v>
      </c>
    </row>
    <row r="265" spans="1:7" ht="78.75" x14ac:dyDescent="0.25">
      <c r="A265" s="179" t="s">
        <v>343</v>
      </c>
      <c r="B265" s="180">
        <v>910</v>
      </c>
      <c r="C265" s="181">
        <v>1</v>
      </c>
      <c r="D265" s="181">
        <v>6</v>
      </c>
      <c r="E265" s="166" t="s">
        <v>344</v>
      </c>
      <c r="F265" s="167" t="s">
        <v>126</v>
      </c>
      <c r="G265" s="169">
        <v>15855.5</v>
      </c>
    </row>
    <row r="266" spans="1:7" x14ac:dyDescent="0.25">
      <c r="A266" s="179" t="s">
        <v>274</v>
      </c>
      <c r="B266" s="180">
        <v>910</v>
      </c>
      <c r="C266" s="181">
        <v>1</v>
      </c>
      <c r="D266" s="181">
        <v>6</v>
      </c>
      <c r="E266" s="166" t="s">
        <v>346</v>
      </c>
      <c r="F266" s="167" t="s">
        <v>126</v>
      </c>
      <c r="G266" s="169">
        <v>3778.6</v>
      </c>
    </row>
    <row r="267" spans="1:7" ht="63" customHeight="1" x14ac:dyDescent="0.25">
      <c r="A267" s="179" t="s">
        <v>147</v>
      </c>
      <c r="B267" s="180">
        <v>910</v>
      </c>
      <c r="C267" s="181">
        <v>1</v>
      </c>
      <c r="D267" s="181">
        <v>6</v>
      </c>
      <c r="E267" s="166" t="s">
        <v>346</v>
      </c>
      <c r="F267" s="167" t="s">
        <v>148</v>
      </c>
      <c r="G267" s="169">
        <v>1375.8</v>
      </c>
    </row>
    <row r="268" spans="1:7" ht="31.5" x14ac:dyDescent="0.25">
      <c r="A268" s="179" t="s">
        <v>133</v>
      </c>
      <c r="B268" s="180">
        <v>910</v>
      </c>
      <c r="C268" s="181">
        <v>1</v>
      </c>
      <c r="D268" s="181">
        <v>6</v>
      </c>
      <c r="E268" s="166" t="s">
        <v>346</v>
      </c>
      <c r="F268" s="167" t="s">
        <v>134</v>
      </c>
      <c r="G268" s="169">
        <v>2402.8000000000002</v>
      </c>
    </row>
    <row r="269" spans="1:7" ht="78.75" x14ac:dyDescent="0.25">
      <c r="A269" s="179" t="s">
        <v>349</v>
      </c>
      <c r="B269" s="180">
        <v>910</v>
      </c>
      <c r="C269" s="181">
        <v>1</v>
      </c>
      <c r="D269" s="181">
        <v>6</v>
      </c>
      <c r="E269" s="166" t="s">
        <v>350</v>
      </c>
      <c r="F269" s="167" t="s">
        <v>126</v>
      </c>
      <c r="G269" s="169">
        <v>47.8</v>
      </c>
    </row>
    <row r="270" spans="1:7" ht="63" customHeight="1" x14ac:dyDescent="0.25">
      <c r="A270" s="179" t="s">
        <v>147</v>
      </c>
      <c r="B270" s="180">
        <v>910</v>
      </c>
      <c r="C270" s="181">
        <v>1</v>
      </c>
      <c r="D270" s="181">
        <v>6</v>
      </c>
      <c r="E270" s="166" t="s">
        <v>350</v>
      </c>
      <c r="F270" s="167" t="s">
        <v>148</v>
      </c>
      <c r="G270" s="169">
        <v>47.8</v>
      </c>
    </row>
    <row r="271" spans="1:7" ht="157.5" x14ac:dyDescent="0.25">
      <c r="A271" s="179" t="s">
        <v>205</v>
      </c>
      <c r="B271" s="180">
        <v>910</v>
      </c>
      <c r="C271" s="181">
        <v>1</v>
      </c>
      <c r="D271" s="181">
        <v>6</v>
      </c>
      <c r="E271" s="166" t="s">
        <v>351</v>
      </c>
      <c r="F271" s="167" t="s">
        <v>126</v>
      </c>
      <c r="G271" s="169">
        <v>12029.1</v>
      </c>
    </row>
    <row r="272" spans="1:7" ht="63" customHeight="1" x14ac:dyDescent="0.25">
      <c r="A272" s="179" t="s">
        <v>147</v>
      </c>
      <c r="B272" s="180">
        <v>910</v>
      </c>
      <c r="C272" s="181">
        <v>1</v>
      </c>
      <c r="D272" s="181">
        <v>6</v>
      </c>
      <c r="E272" s="166" t="s">
        <v>351</v>
      </c>
      <c r="F272" s="167" t="s">
        <v>148</v>
      </c>
      <c r="G272" s="169">
        <v>12029.1</v>
      </c>
    </row>
    <row r="273" spans="1:7" x14ac:dyDescent="0.25">
      <c r="A273" s="179" t="s">
        <v>294</v>
      </c>
      <c r="B273" s="180">
        <v>910</v>
      </c>
      <c r="C273" s="181">
        <v>1</v>
      </c>
      <c r="D273" s="181">
        <v>13</v>
      </c>
      <c r="E273" s="166" t="s">
        <v>126</v>
      </c>
      <c r="F273" s="167" t="s">
        <v>126</v>
      </c>
      <c r="G273" s="169">
        <v>34579.800000000003</v>
      </c>
    </row>
    <row r="274" spans="1:7" ht="47.25" x14ac:dyDescent="0.25">
      <c r="A274" s="179" t="s">
        <v>339</v>
      </c>
      <c r="B274" s="180">
        <v>910</v>
      </c>
      <c r="C274" s="181">
        <v>1</v>
      </c>
      <c r="D274" s="181">
        <v>13</v>
      </c>
      <c r="E274" s="166" t="s">
        <v>340</v>
      </c>
      <c r="F274" s="167" t="s">
        <v>126</v>
      </c>
      <c r="G274" s="169">
        <v>32279.8</v>
      </c>
    </row>
    <row r="275" spans="1:7" ht="63" x14ac:dyDescent="0.25">
      <c r="A275" s="179" t="s">
        <v>341</v>
      </c>
      <c r="B275" s="180">
        <v>910</v>
      </c>
      <c r="C275" s="181">
        <v>1</v>
      </c>
      <c r="D275" s="181">
        <v>13</v>
      </c>
      <c r="E275" s="166" t="s">
        <v>342</v>
      </c>
      <c r="F275" s="167" t="s">
        <v>126</v>
      </c>
      <c r="G275" s="169">
        <v>32279.8</v>
      </c>
    </row>
    <row r="276" spans="1:7" ht="78.75" x14ac:dyDescent="0.25">
      <c r="A276" s="179" t="s">
        <v>343</v>
      </c>
      <c r="B276" s="180">
        <v>910</v>
      </c>
      <c r="C276" s="181">
        <v>1</v>
      </c>
      <c r="D276" s="181">
        <v>13</v>
      </c>
      <c r="E276" s="166" t="s">
        <v>344</v>
      </c>
      <c r="F276" s="167" t="s">
        <v>126</v>
      </c>
      <c r="G276" s="169">
        <v>32279.8</v>
      </c>
    </row>
    <row r="277" spans="1:7" x14ac:dyDescent="0.25">
      <c r="A277" s="179" t="s">
        <v>141</v>
      </c>
      <c r="B277" s="180">
        <v>910</v>
      </c>
      <c r="C277" s="181">
        <v>1</v>
      </c>
      <c r="D277" s="181">
        <v>13</v>
      </c>
      <c r="E277" s="166" t="s">
        <v>348</v>
      </c>
      <c r="F277" s="167" t="s">
        <v>126</v>
      </c>
      <c r="G277" s="169">
        <v>1308.3</v>
      </c>
    </row>
    <row r="278" spans="1:7" ht="31.5" x14ac:dyDescent="0.25">
      <c r="A278" s="179" t="s">
        <v>133</v>
      </c>
      <c r="B278" s="180">
        <v>910</v>
      </c>
      <c r="C278" s="181">
        <v>1</v>
      </c>
      <c r="D278" s="181">
        <v>13</v>
      </c>
      <c r="E278" s="166" t="s">
        <v>348</v>
      </c>
      <c r="F278" s="167" t="s">
        <v>134</v>
      </c>
      <c r="G278" s="169">
        <v>1308.3</v>
      </c>
    </row>
    <row r="279" spans="1:7" ht="157.5" x14ac:dyDescent="0.25">
      <c r="A279" s="179" t="s">
        <v>205</v>
      </c>
      <c r="B279" s="180">
        <v>910</v>
      </c>
      <c r="C279" s="181">
        <v>1</v>
      </c>
      <c r="D279" s="181">
        <v>13</v>
      </c>
      <c r="E279" s="166" t="s">
        <v>351</v>
      </c>
      <c r="F279" s="167" t="s">
        <v>126</v>
      </c>
      <c r="G279" s="169">
        <v>30971.5</v>
      </c>
    </row>
    <row r="280" spans="1:7" ht="63" customHeight="1" x14ac:dyDescent="0.25">
      <c r="A280" s="179" t="s">
        <v>147</v>
      </c>
      <c r="B280" s="180">
        <v>910</v>
      </c>
      <c r="C280" s="181">
        <v>1</v>
      </c>
      <c r="D280" s="181">
        <v>13</v>
      </c>
      <c r="E280" s="166" t="s">
        <v>351</v>
      </c>
      <c r="F280" s="167" t="s">
        <v>148</v>
      </c>
      <c r="G280" s="169">
        <v>30971.5</v>
      </c>
    </row>
    <row r="281" spans="1:7" x14ac:dyDescent="0.25">
      <c r="A281" s="179" t="s">
        <v>608</v>
      </c>
      <c r="B281" s="180">
        <v>910</v>
      </c>
      <c r="C281" s="181">
        <v>1</v>
      </c>
      <c r="D281" s="181">
        <v>13</v>
      </c>
      <c r="E281" s="166" t="s">
        <v>609</v>
      </c>
      <c r="F281" s="167" t="s">
        <v>126</v>
      </c>
      <c r="G281" s="169">
        <v>2300</v>
      </c>
    </row>
    <row r="282" spans="1:7" ht="30.75" customHeight="1" x14ac:dyDescent="0.25">
      <c r="A282" s="179" t="s">
        <v>647</v>
      </c>
      <c r="B282" s="180">
        <v>910</v>
      </c>
      <c r="C282" s="181">
        <v>1</v>
      </c>
      <c r="D282" s="181">
        <v>13</v>
      </c>
      <c r="E282" s="166" t="s">
        <v>648</v>
      </c>
      <c r="F282" s="167" t="s">
        <v>126</v>
      </c>
      <c r="G282" s="169">
        <v>2300</v>
      </c>
    </row>
    <row r="283" spans="1:7" ht="47.25" x14ac:dyDescent="0.25">
      <c r="A283" s="179" t="s">
        <v>649</v>
      </c>
      <c r="B283" s="180">
        <v>910</v>
      </c>
      <c r="C283" s="181">
        <v>1</v>
      </c>
      <c r="D283" s="181">
        <v>13</v>
      </c>
      <c r="E283" s="166" t="s">
        <v>650</v>
      </c>
      <c r="F283" s="167" t="s">
        <v>126</v>
      </c>
      <c r="G283" s="169">
        <v>2300</v>
      </c>
    </row>
    <row r="284" spans="1:7" ht="63" x14ac:dyDescent="0.25">
      <c r="A284" s="179" t="s">
        <v>651</v>
      </c>
      <c r="B284" s="180">
        <v>910</v>
      </c>
      <c r="C284" s="181">
        <v>1</v>
      </c>
      <c r="D284" s="181">
        <v>13</v>
      </c>
      <c r="E284" s="166" t="s">
        <v>652</v>
      </c>
      <c r="F284" s="167" t="s">
        <v>126</v>
      </c>
      <c r="G284" s="169">
        <v>2300</v>
      </c>
    </row>
    <row r="285" spans="1:7" x14ac:dyDescent="0.25">
      <c r="A285" s="179" t="s">
        <v>143</v>
      </c>
      <c r="B285" s="180">
        <v>910</v>
      </c>
      <c r="C285" s="181">
        <v>1</v>
      </c>
      <c r="D285" s="181">
        <v>13</v>
      </c>
      <c r="E285" s="166" t="s">
        <v>652</v>
      </c>
      <c r="F285" s="167" t="s">
        <v>144</v>
      </c>
      <c r="G285" s="169">
        <v>2300</v>
      </c>
    </row>
    <row r="286" spans="1:7" x14ac:dyDescent="0.25">
      <c r="A286" s="179" t="s">
        <v>655</v>
      </c>
      <c r="B286" s="180">
        <v>910</v>
      </c>
      <c r="C286" s="181">
        <v>7</v>
      </c>
      <c r="D286" s="181">
        <v>0</v>
      </c>
      <c r="E286" s="166" t="s">
        <v>126</v>
      </c>
      <c r="F286" s="167" t="s">
        <v>126</v>
      </c>
      <c r="G286" s="169">
        <v>68.099999999999994</v>
      </c>
    </row>
    <row r="287" spans="1:7" ht="31.5" x14ac:dyDescent="0.25">
      <c r="A287" s="179" t="s">
        <v>140</v>
      </c>
      <c r="B287" s="180">
        <v>910</v>
      </c>
      <c r="C287" s="181">
        <v>7</v>
      </c>
      <c r="D287" s="181">
        <v>5</v>
      </c>
      <c r="E287" s="166" t="s">
        <v>126</v>
      </c>
      <c r="F287" s="167" t="s">
        <v>126</v>
      </c>
      <c r="G287" s="169">
        <v>68.099999999999994</v>
      </c>
    </row>
    <row r="288" spans="1:7" ht="47.25" x14ac:dyDescent="0.25">
      <c r="A288" s="179" t="s">
        <v>339</v>
      </c>
      <c r="B288" s="180">
        <v>910</v>
      </c>
      <c r="C288" s="181">
        <v>7</v>
      </c>
      <c r="D288" s="181">
        <v>5</v>
      </c>
      <c r="E288" s="166" t="s">
        <v>340</v>
      </c>
      <c r="F288" s="167" t="s">
        <v>126</v>
      </c>
      <c r="G288" s="169">
        <v>68.099999999999994</v>
      </c>
    </row>
    <row r="289" spans="1:7" ht="63" x14ac:dyDescent="0.25">
      <c r="A289" s="179" t="s">
        <v>341</v>
      </c>
      <c r="B289" s="180">
        <v>910</v>
      </c>
      <c r="C289" s="181">
        <v>7</v>
      </c>
      <c r="D289" s="181">
        <v>5</v>
      </c>
      <c r="E289" s="166" t="s">
        <v>342</v>
      </c>
      <c r="F289" s="167" t="s">
        <v>126</v>
      </c>
      <c r="G289" s="169">
        <v>68.099999999999994</v>
      </c>
    </row>
    <row r="290" spans="1:7" ht="78.75" x14ac:dyDescent="0.25">
      <c r="A290" s="179" t="s">
        <v>343</v>
      </c>
      <c r="B290" s="180">
        <v>910</v>
      </c>
      <c r="C290" s="181">
        <v>7</v>
      </c>
      <c r="D290" s="181">
        <v>5</v>
      </c>
      <c r="E290" s="166" t="s">
        <v>344</v>
      </c>
      <c r="F290" s="167" t="s">
        <v>126</v>
      </c>
      <c r="G290" s="169">
        <v>68.099999999999994</v>
      </c>
    </row>
    <row r="291" spans="1:7" ht="31.5" x14ac:dyDescent="0.25">
      <c r="A291" s="179" t="s">
        <v>138</v>
      </c>
      <c r="B291" s="180">
        <v>910</v>
      </c>
      <c r="C291" s="181">
        <v>7</v>
      </c>
      <c r="D291" s="181">
        <v>5</v>
      </c>
      <c r="E291" s="166" t="s">
        <v>345</v>
      </c>
      <c r="F291" s="167" t="s">
        <v>126</v>
      </c>
      <c r="G291" s="169">
        <v>68.099999999999994</v>
      </c>
    </row>
    <row r="292" spans="1:7" ht="31.5" x14ac:dyDescent="0.25">
      <c r="A292" s="179" t="s">
        <v>133</v>
      </c>
      <c r="B292" s="180">
        <v>910</v>
      </c>
      <c r="C292" s="181">
        <v>7</v>
      </c>
      <c r="D292" s="181">
        <v>5</v>
      </c>
      <c r="E292" s="166" t="s">
        <v>345</v>
      </c>
      <c r="F292" s="167" t="s">
        <v>134</v>
      </c>
      <c r="G292" s="169">
        <v>68.099999999999994</v>
      </c>
    </row>
    <row r="293" spans="1:7" ht="47.25" x14ac:dyDescent="0.25">
      <c r="A293" s="179" t="s">
        <v>662</v>
      </c>
      <c r="B293" s="180">
        <v>910</v>
      </c>
      <c r="C293" s="181">
        <v>14</v>
      </c>
      <c r="D293" s="181">
        <v>0</v>
      </c>
      <c r="E293" s="166" t="s">
        <v>126</v>
      </c>
      <c r="F293" s="167" t="s">
        <v>126</v>
      </c>
      <c r="G293" s="169">
        <v>128276.3</v>
      </c>
    </row>
    <row r="294" spans="1:7" ht="47.25" x14ac:dyDescent="0.25">
      <c r="A294" s="179" t="s">
        <v>367</v>
      </c>
      <c r="B294" s="180">
        <v>910</v>
      </c>
      <c r="C294" s="181">
        <v>14</v>
      </c>
      <c r="D294" s="181">
        <v>1</v>
      </c>
      <c r="E294" s="166" t="s">
        <v>126</v>
      </c>
      <c r="F294" s="167" t="s">
        <v>126</v>
      </c>
      <c r="G294" s="169">
        <v>121276.3</v>
      </c>
    </row>
    <row r="295" spans="1:7" ht="47.25" x14ac:dyDescent="0.25">
      <c r="A295" s="179" t="s">
        <v>339</v>
      </c>
      <c r="B295" s="180">
        <v>910</v>
      </c>
      <c r="C295" s="181">
        <v>14</v>
      </c>
      <c r="D295" s="181">
        <v>1</v>
      </c>
      <c r="E295" s="166" t="s">
        <v>340</v>
      </c>
      <c r="F295" s="167" t="s">
        <v>126</v>
      </c>
      <c r="G295" s="169">
        <v>121276.3</v>
      </c>
    </row>
    <row r="296" spans="1:7" ht="63" x14ac:dyDescent="0.25">
      <c r="A296" s="179" t="s">
        <v>359</v>
      </c>
      <c r="B296" s="180">
        <v>910</v>
      </c>
      <c r="C296" s="181">
        <v>14</v>
      </c>
      <c r="D296" s="181">
        <v>1</v>
      </c>
      <c r="E296" s="166" t="s">
        <v>360</v>
      </c>
      <c r="F296" s="167" t="s">
        <v>126</v>
      </c>
      <c r="G296" s="169">
        <v>121276.3</v>
      </c>
    </row>
    <row r="297" spans="1:7" ht="31.5" x14ac:dyDescent="0.25">
      <c r="A297" s="179" t="s">
        <v>361</v>
      </c>
      <c r="B297" s="180">
        <v>910</v>
      </c>
      <c r="C297" s="181">
        <v>14</v>
      </c>
      <c r="D297" s="181">
        <v>1</v>
      </c>
      <c r="E297" s="166" t="s">
        <v>362</v>
      </c>
      <c r="F297" s="167" t="s">
        <v>126</v>
      </c>
      <c r="G297" s="169">
        <v>121276.3</v>
      </c>
    </row>
    <row r="298" spans="1:7" ht="31.5" x14ac:dyDescent="0.25">
      <c r="A298" s="179" t="s">
        <v>363</v>
      </c>
      <c r="B298" s="180">
        <v>910</v>
      </c>
      <c r="C298" s="181">
        <v>14</v>
      </c>
      <c r="D298" s="181">
        <v>1</v>
      </c>
      <c r="E298" s="166" t="s">
        <v>364</v>
      </c>
      <c r="F298" s="167" t="s">
        <v>126</v>
      </c>
      <c r="G298" s="169">
        <v>13413.8</v>
      </c>
    </row>
    <row r="299" spans="1:7" x14ac:dyDescent="0.25">
      <c r="A299" s="179" t="s">
        <v>365</v>
      </c>
      <c r="B299" s="180">
        <v>910</v>
      </c>
      <c r="C299" s="181">
        <v>14</v>
      </c>
      <c r="D299" s="181">
        <v>1</v>
      </c>
      <c r="E299" s="166" t="s">
        <v>364</v>
      </c>
      <c r="F299" s="167" t="s">
        <v>366</v>
      </c>
      <c r="G299" s="169">
        <v>13413.8</v>
      </c>
    </row>
    <row r="300" spans="1:7" ht="78.75" x14ac:dyDescent="0.25">
      <c r="A300" s="179" t="s">
        <v>349</v>
      </c>
      <c r="B300" s="180">
        <v>910</v>
      </c>
      <c r="C300" s="181">
        <v>14</v>
      </c>
      <c r="D300" s="181">
        <v>1</v>
      </c>
      <c r="E300" s="166" t="s">
        <v>371</v>
      </c>
      <c r="F300" s="167" t="s">
        <v>126</v>
      </c>
      <c r="G300" s="169">
        <v>107862.5</v>
      </c>
    </row>
    <row r="301" spans="1:7" x14ac:dyDescent="0.25">
      <c r="A301" s="179" t="s">
        <v>365</v>
      </c>
      <c r="B301" s="180">
        <v>910</v>
      </c>
      <c r="C301" s="181">
        <v>14</v>
      </c>
      <c r="D301" s="181">
        <v>1</v>
      </c>
      <c r="E301" s="166" t="s">
        <v>371</v>
      </c>
      <c r="F301" s="167" t="s">
        <v>366</v>
      </c>
      <c r="G301" s="169">
        <v>107862.5</v>
      </c>
    </row>
    <row r="302" spans="1:7" x14ac:dyDescent="0.25">
      <c r="A302" s="179" t="s">
        <v>370</v>
      </c>
      <c r="B302" s="180">
        <v>910</v>
      </c>
      <c r="C302" s="181">
        <v>14</v>
      </c>
      <c r="D302" s="181">
        <v>3</v>
      </c>
      <c r="E302" s="166" t="s">
        <v>126</v>
      </c>
      <c r="F302" s="167" t="s">
        <v>126</v>
      </c>
      <c r="G302" s="169">
        <v>7000</v>
      </c>
    </row>
    <row r="303" spans="1:7" ht="47.25" x14ac:dyDescent="0.25">
      <c r="A303" s="179" t="s">
        <v>339</v>
      </c>
      <c r="B303" s="180">
        <v>910</v>
      </c>
      <c r="C303" s="181">
        <v>14</v>
      </c>
      <c r="D303" s="181">
        <v>3</v>
      </c>
      <c r="E303" s="166" t="s">
        <v>340</v>
      </c>
      <c r="F303" s="167" t="s">
        <v>126</v>
      </c>
      <c r="G303" s="169">
        <v>7000</v>
      </c>
    </row>
    <row r="304" spans="1:7" ht="63" x14ac:dyDescent="0.25">
      <c r="A304" s="179" t="s">
        <v>359</v>
      </c>
      <c r="B304" s="180">
        <v>910</v>
      </c>
      <c r="C304" s="181">
        <v>14</v>
      </c>
      <c r="D304" s="181">
        <v>3</v>
      </c>
      <c r="E304" s="166" t="s">
        <v>360</v>
      </c>
      <c r="F304" s="167" t="s">
        <v>126</v>
      </c>
      <c r="G304" s="169">
        <v>7000</v>
      </c>
    </row>
    <row r="305" spans="1:7" ht="31.5" x14ac:dyDescent="0.25">
      <c r="A305" s="179" t="s">
        <v>361</v>
      </c>
      <c r="B305" s="180">
        <v>910</v>
      </c>
      <c r="C305" s="181">
        <v>14</v>
      </c>
      <c r="D305" s="181">
        <v>3</v>
      </c>
      <c r="E305" s="166" t="s">
        <v>362</v>
      </c>
      <c r="F305" s="167" t="s">
        <v>126</v>
      </c>
      <c r="G305" s="169">
        <v>7000</v>
      </c>
    </row>
    <row r="306" spans="1:7" ht="47.25" x14ac:dyDescent="0.25">
      <c r="A306" s="179" t="s">
        <v>368</v>
      </c>
      <c r="B306" s="180">
        <v>910</v>
      </c>
      <c r="C306" s="181">
        <v>14</v>
      </c>
      <c r="D306" s="181">
        <v>3</v>
      </c>
      <c r="E306" s="166" t="s">
        <v>369</v>
      </c>
      <c r="F306" s="167" t="s">
        <v>126</v>
      </c>
      <c r="G306" s="169">
        <v>7000</v>
      </c>
    </row>
    <row r="307" spans="1:7" x14ac:dyDescent="0.25">
      <c r="A307" s="179" t="s">
        <v>365</v>
      </c>
      <c r="B307" s="180">
        <v>910</v>
      </c>
      <c r="C307" s="181">
        <v>14</v>
      </c>
      <c r="D307" s="181">
        <v>3</v>
      </c>
      <c r="E307" s="166" t="s">
        <v>369</v>
      </c>
      <c r="F307" s="167" t="s">
        <v>366</v>
      </c>
      <c r="G307" s="169">
        <v>7000</v>
      </c>
    </row>
    <row r="308" spans="1:7" s="164" customFormat="1" ht="31.5" x14ac:dyDescent="0.25">
      <c r="A308" s="176" t="s">
        <v>663</v>
      </c>
      <c r="B308" s="177">
        <v>913</v>
      </c>
      <c r="C308" s="178">
        <v>0</v>
      </c>
      <c r="D308" s="178">
        <v>0</v>
      </c>
      <c r="E308" s="160" t="s">
        <v>126</v>
      </c>
      <c r="F308" s="161" t="s">
        <v>126</v>
      </c>
      <c r="G308" s="163">
        <v>49834.2</v>
      </c>
    </row>
    <row r="309" spans="1:7" x14ac:dyDescent="0.25">
      <c r="A309" s="179" t="s">
        <v>660</v>
      </c>
      <c r="B309" s="180">
        <v>913</v>
      </c>
      <c r="C309" s="181">
        <v>1</v>
      </c>
      <c r="D309" s="181">
        <v>0</v>
      </c>
      <c r="E309" s="166" t="s">
        <v>126</v>
      </c>
      <c r="F309" s="167" t="s">
        <v>126</v>
      </c>
      <c r="G309" s="169">
        <v>45997.3</v>
      </c>
    </row>
    <row r="310" spans="1:7" x14ac:dyDescent="0.25">
      <c r="A310" s="179" t="s">
        <v>294</v>
      </c>
      <c r="B310" s="180">
        <v>913</v>
      </c>
      <c r="C310" s="181">
        <v>1</v>
      </c>
      <c r="D310" s="181">
        <v>13</v>
      </c>
      <c r="E310" s="166" t="s">
        <v>126</v>
      </c>
      <c r="F310" s="167" t="s">
        <v>126</v>
      </c>
      <c r="G310" s="169">
        <v>45997.3</v>
      </c>
    </row>
    <row r="311" spans="1:7" ht="47.25" x14ac:dyDescent="0.25">
      <c r="A311" s="179" t="s">
        <v>372</v>
      </c>
      <c r="B311" s="180">
        <v>913</v>
      </c>
      <c r="C311" s="181">
        <v>1</v>
      </c>
      <c r="D311" s="181">
        <v>13</v>
      </c>
      <c r="E311" s="166" t="s">
        <v>373</v>
      </c>
      <c r="F311" s="167" t="s">
        <v>126</v>
      </c>
      <c r="G311" s="169">
        <v>45997.3</v>
      </c>
    </row>
    <row r="312" spans="1:7" ht="47.25" x14ac:dyDescent="0.25">
      <c r="A312" s="179" t="s">
        <v>374</v>
      </c>
      <c r="B312" s="180">
        <v>913</v>
      </c>
      <c r="C312" s="181">
        <v>1</v>
      </c>
      <c r="D312" s="181">
        <v>13</v>
      </c>
      <c r="E312" s="166" t="s">
        <v>375</v>
      </c>
      <c r="F312" s="167" t="s">
        <v>126</v>
      </c>
      <c r="G312" s="169">
        <v>692.8</v>
      </c>
    </row>
    <row r="313" spans="1:7" ht="31.5" customHeight="1" x14ac:dyDescent="0.25">
      <c r="A313" s="179" t="s">
        <v>376</v>
      </c>
      <c r="B313" s="180">
        <v>913</v>
      </c>
      <c r="C313" s="181">
        <v>1</v>
      </c>
      <c r="D313" s="181">
        <v>13</v>
      </c>
      <c r="E313" s="166" t="s">
        <v>377</v>
      </c>
      <c r="F313" s="167" t="s">
        <v>126</v>
      </c>
      <c r="G313" s="169">
        <v>692.8</v>
      </c>
    </row>
    <row r="314" spans="1:7" ht="31.5" x14ac:dyDescent="0.25">
      <c r="A314" s="179" t="s">
        <v>378</v>
      </c>
      <c r="B314" s="180">
        <v>913</v>
      </c>
      <c r="C314" s="181">
        <v>1</v>
      </c>
      <c r="D314" s="181">
        <v>13</v>
      </c>
      <c r="E314" s="166" t="s">
        <v>379</v>
      </c>
      <c r="F314" s="167" t="s">
        <v>126</v>
      </c>
      <c r="G314" s="169">
        <v>200</v>
      </c>
    </row>
    <row r="315" spans="1:7" ht="31.5" x14ac:dyDescent="0.25">
      <c r="A315" s="179" t="s">
        <v>133</v>
      </c>
      <c r="B315" s="180">
        <v>913</v>
      </c>
      <c r="C315" s="181">
        <v>1</v>
      </c>
      <c r="D315" s="181">
        <v>13</v>
      </c>
      <c r="E315" s="166" t="s">
        <v>379</v>
      </c>
      <c r="F315" s="167" t="s">
        <v>134</v>
      </c>
      <c r="G315" s="169">
        <v>200</v>
      </c>
    </row>
    <row r="316" spans="1:7" ht="31.5" x14ac:dyDescent="0.25">
      <c r="A316" s="179" t="s">
        <v>380</v>
      </c>
      <c r="B316" s="180">
        <v>913</v>
      </c>
      <c r="C316" s="181">
        <v>1</v>
      </c>
      <c r="D316" s="181">
        <v>13</v>
      </c>
      <c r="E316" s="166" t="s">
        <v>381</v>
      </c>
      <c r="F316" s="167" t="s">
        <v>126</v>
      </c>
      <c r="G316" s="169">
        <v>200</v>
      </c>
    </row>
    <row r="317" spans="1:7" ht="31.5" x14ac:dyDescent="0.25">
      <c r="A317" s="179" t="s">
        <v>133</v>
      </c>
      <c r="B317" s="180">
        <v>913</v>
      </c>
      <c r="C317" s="181">
        <v>1</v>
      </c>
      <c r="D317" s="181">
        <v>13</v>
      </c>
      <c r="E317" s="166" t="s">
        <v>381</v>
      </c>
      <c r="F317" s="167" t="s">
        <v>134</v>
      </c>
      <c r="G317" s="169">
        <v>200</v>
      </c>
    </row>
    <row r="318" spans="1:7" x14ac:dyDescent="0.25">
      <c r="A318" s="179" t="s">
        <v>384</v>
      </c>
      <c r="B318" s="180">
        <v>913</v>
      </c>
      <c r="C318" s="181">
        <v>1</v>
      </c>
      <c r="D318" s="181">
        <v>13</v>
      </c>
      <c r="E318" s="166" t="s">
        <v>385</v>
      </c>
      <c r="F318" s="167" t="s">
        <v>126</v>
      </c>
      <c r="G318" s="169">
        <v>292.8</v>
      </c>
    </row>
    <row r="319" spans="1:7" ht="31.5" x14ac:dyDescent="0.25">
      <c r="A319" s="179" t="s">
        <v>133</v>
      </c>
      <c r="B319" s="180">
        <v>913</v>
      </c>
      <c r="C319" s="181">
        <v>1</v>
      </c>
      <c r="D319" s="181">
        <v>13</v>
      </c>
      <c r="E319" s="166" t="s">
        <v>385</v>
      </c>
      <c r="F319" s="167" t="s">
        <v>134</v>
      </c>
      <c r="G319" s="169">
        <v>199.4</v>
      </c>
    </row>
    <row r="320" spans="1:7" x14ac:dyDescent="0.25">
      <c r="A320" s="179" t="s">
        <v>143</v>
      </c>
      <c r="B320" s="180">
        <v>913</v>
      </c>
      <c r="C320" s="181">
        <v>1</v>
      </c>
      <c r="D320" s="181">
        <v>13</v>
      </c>
      <c r="E320" s="166" t="s">
        <v>385</v>
      </c>
      <c r="F320" s="167" t="s">
        <v>144</v>
      </c>
      <c r="G320" s="169">
        <v>93.4</v>
      </c>
    </row>
    <row r="321" spans="1:7" ht="63" x14ac:dyDescent="0.25">
      <c r="A321" s="179" t="s">
        <v>389</v>
      </c>
      <c r="B321" s="180">
        <v>913</v>
      </c>
      <c r="C321" s="181">
        <v>1</v>
      </c>
      <c r="D321" s="181">
        <v>13</v>
      </c>
      <c r="E321" s="166" t="s">
        <v>390</v>
      </c>
      <c r="F321" s="167" t="s">
        <v>126</v>
      </c>
      <c r="G321" s="169">
        <v>39758.199999999997</v>
      </c>
    </row>
    <row r="322" spans="1:7" ht="63" x14ac:dyDescent="0.25">
      <c r="A322" s="179" t="s">
        <v>391</v>
      </c>
      <c r="B322" s="180">
        <v>913</v>
      </c>
      <c r="C322" s="181">
        <v>1</v>
      </c>
      <c r="D322" s="181">
        <v>13</v>
      </c>
      <c r="E322" s="166" t="s">
        <v>392</v>
      </c>
      <c r="F322" s="167" t="s">
        <v>126</v>
      </c>
      <c r="G322" s="169">
        <v>39589.300000000003</v>
      </c>
    </row>
    <row r="323" spans="1:7" ht="31.5" x14ac:dyDescent="0.25">
      <c r="A323" s="179" t="s">
        <v>393</v>
      </c>
      <c r="B323" s="180">
        <v>913</v>
      </c>
      <c r="C323" s="181">
        <v>1</v>
      </c>
      <c r="D323" s="181">
        <v>13</v>
      </c>
      <c r="E323" s="166" t="s">
        <v>394</v>
      </c>
      <c r="F323" s="167" t="s">
        <v>126</v>
      </c>
      <c r="G323" s="169">
        <v>5707.3</v>
      </c>
    </row>
    <row r="324" spans="1:7" ht="31.5" x14ac:dyDescent="0.25">
      <c r="A324" s="179" t="s">
        <v>395</v>
      </c>
      <c r="B324" s="180">
        <v>913</v>
      </c>
      <c r="C324" s="181">
        <v>1</v>
      </c>
      <c r="D324" s="181">
        <v>13</v>
      </c>
      <c r="E324" s="166" t="s">
        <v>394</v>
      </c>
      <c r="F324" s="167" t="s">
        <v>396</v>
      </c>
      <c r="G324" s="169">
        <v>5707.3</v>
      </c>
    </row>
    <row r="325" spans="1:7" ht="31.5" x14ac:dyDescent="0.25">
      <c r="A325" s="179" t="s">
        <v>397</v>
      </c>
      <c r="B325" s="180">
        <v>913</v>
      </c>
      <c r="C325" s="181">
        <v>1</v>
      </c>
      <c r="D325" s="181">
        <v>13</v>
      </c>
      <c r="E325" s="166" t="s">
        <v>398</v>
      </c>
      <c r="F325" s="167" t="s">
        <v>126</v>
      </c>
      <c r="G325" s="169">
        <v>108.8</v>
      </c>
    </row>
    <row r="326" spans="1:7" ht="31.5" x14ac:dyDescent="0.25">
      <c r="A326" s="179" t="s">
        <v>395</v>
      </c>
      <c r="B326" s="180">
        <v>913</v>
      </c>
      <c r="C326" s="181">
        <v>1</v>
      </c>
      <c r="D326" s="181">
        <v>13</v>
      </c>
      <c r="E326" s="166" t="s">
        <v>398</v>
      </c>
      <c r="F326" s="167" t="s">
        <v>396</v>
      </c>
      <c r="G326" s="169">
        <v>108.8</v>
      </c>
    </row>
    <row r="327" spans="1:7" ht="157.5" x14ac:dyDescent="0.25">
      <c r="A327" s="179" t="s">
        <v>205</v>
      </c>
      <c r="B327" s="180">
        <v>913</v>
      </c>
      <c r="C327" s="181">
        <v>1</v>
      </c>
      <c r="D327" s="181">
        <v>13</v>
      </c>
      <c r="E327" s="166" t="s">
        <v>399</v>
      </c>
      <c r="F327" s="167" t="s">
        <v>126</v>
      </c>
      <c r="G327" s="169">
        <v>33773.199999999997</v>
      </c>
    </row>
    <row r="328" spans="1:7" ht="31.5" x14ac:dyDescent="0.25">
      <c r="A328" s="179" t="s">
        <v>395</v>
      </c>
      <c r="B328" s="180">
        <v>913</v>
      </c>
      <c r="C328" s="181">
        <v>1</v>
      </c>
      <c r="D328" s="181">
        <v>13</v>
      </c>
      <c r="E328" s="166" t="s">
        <v>399</v>
      </c>
      <c r="F328" s="167" t="s">
        <v>396</v>
      </c>
      <c r="G328" s="169">
        <v>33773.199999999997</v>
      </c>
    </row>
    <row r="329" spans="1:7" ht="31.5" x14ac:dyDescent="0.25">
      <c r="A329" s="179" t="s">
        <v>793</v>
      </c>
      <c r="B329" s="180">
        <v>913</v>
      </c>
      <c r="C329" s="181">
        <v>1</v>
      </c>
      <c r="D329" s="181">
        <v>13</v>
      </c>
      <c r="E329" s="166" t="s">
        <v>794</v>
      </c>
      <c r="F329" s="167" t="s">
        <v>126</v>
      </c>
      <c r="G329" s="169">
        <v>168.9</v>
      </c>
    </row>
    <row r="330" spans="1:7" x14ac:dyDescent="0.25">
      <c r="A330" s="179" t="s">
        <v>795</v>
      </c>
      <c r="B330" s="180">
        <v>913</v>
      </c>
      <c r="C330" s="181">
        <v>1</v>
      </c>
      <c r="D330" s="181">
        <v>13</v>
      </c>
      <c r="E330" s="166" t="s">
        <v>796</v>
      </c>
      <c r="F330" s="167" t="s">
        <v>126</v>
      </c>
      <c r="G330" s="169">
        <v>168.9</v>
      </c>
    </row>
    <row r="331" spans="1:7" x14ac:dyDescent="0.25">
      <c r="A331" s="179" t="s">
        <v>143</v>
      </c>
      <c r="B331" s="180">
        <v>913</v>
      </c>
      <c r="C331" s="181">
        <v>1</v>
      </c>
      <c r="D331" s="181">
        <v>13</v>
      </c>
      <c r="E331" s="166" t="s">
        <v>796</v>
      </c>
      <c r="F331" s="167" t="s">
        <v>144</v>
      </c>
      <c r="G331" s="169">
        <v>168.9</v>
      </c>
    </row>
    <row r="332" spans="1:7" ht="47.25" x14ac:dyDescent="0.25">
      <c r="A332" s="179" t="s">
        <v>405</v>
      </c>
      <c r="B332" s="180">
        <v>913</v>
      </c>
      <c r="C332" s="181">
        <v>1</v>
      </c>
      <c r="D332" s="181">
        <v>13</v>
      </c>
      <c r="E332" s="166" t="s">
        <v>406</v>
      </c>
      <c r="F332" s="167" t="s">
        <v>126</v>
      </c>
      <c r="G332" s="169">
        <v>5546.3</v>
      </c>
    </row>
    <row r="333" spans="1:7" ht="31.5" x14ac:dyDescent="0.25">
      <c r="A333" s="179" t="s">
        <v>407</v>
      </c>
      <c r="B333" s="180">
        <v>913</v>
      </c>
      <c r="C333" s="181">
        <v>1</v>
      </c>
      <c r="D333" s="181">
        <v>13</v>
      </c>
      <c r="E333" s="166" t="s">
        <v>408</v>
      </c>
      <c r="F333" s="167" t="s">
        <v>126</v>
      </c>
      <c r="G333" s="169">
        <v>5546.3</v>
      </c>
    </row>
    <row r="334" spans="1:7" ht="31.5" x14ac:dyDescent="0.25">
      <c r="A334" s="179" t="s">
        <v>216</v>
      </c>
      <c r="B334" s="180">
        <v>913</v>
      </c>
      <c r="C334" s="181">
        <v>1</v>
      </c>
      <c r="D334" s="181">
        <v>13</v>
      </c>
      <c r="E334" s="166" t="s">
        <v>410</v>
      </c>
      <c r="F334" s="167" t="s">
        <v>126</v>
      </c>
      <c r="G334" s="169">
        <v>121.6</v>
      </c>
    </row>
    <row r="335" spans="1:7" ht="63" customHeight="1" x14ac:dyDescent="0.25">
      <c r="A335" s="179" t="s">
        <v>147</v>
      </c>
      <c r="B335" s="180">
        <v>913</v>
      </c>
      <c r="C335" s="181">
        <v>1</v>
      </c>
      <c r="D335" s="181">
        <v>13</v>
      </c>
      <c r="E335" s="166" t="s">
        <v>410</v>
      </c>
      <c r="F335" s="167" t="s">
        <v>148</v>
      </c>
      <c r="G335" s="169">
        <v>1.3</v>
      </c>
    </row>
    <row r="336" spans="1:7" ht="31.5" x14ac:dyDescent="0.25">
      <c r="A336" s="179" t="s">
        <v>133</v>
      </c>
      <c r="B336" s="180">
        <v>913</v>
      </c>
      <c r="C336" s="181">
        <v>1</v>
      </c>
      <c r="D336" s="181">
        <v>13</v>
      </c>
      <c r="E336" s="166" t="s">
        <v>410</v>
      </c>
      <c r="F336" s="167" t="s">
        <v>134</v>
      </c>
      <c r="G336" s="169">
        <v>120.3</v>
      </c>
    </row>
    <row r="337" spans="1:7" ht="157.5" x14ac:dyDescent="0.25">
      <c r="A337" s="179" t="s">
        <v>205</v>
      </c>
      <c r="B337" s="180">
        <v>913</v>
      </c>
      <c r="C337" s="181">
        <v>1</v>
      </c>
      <c r="D337" s="181">
        <v>13</v>
      </c>
      <c r="E337" s="166" t="s">
        <v>411</v>
      </c>
      <c r="F337" s="167" t="s">
        <v>126</v>
      </c>
      <c r="G337" s="169">
        <v>5424.7</v>
      </c>
    </row>
    <row r="338" spans="1:7" ht="63" customHeight="1" x14ac:dyDescent="0.25">
      <c r="A338" s="179" t="s">
        <v>147</v>
      </c>
      <c r="B338" s="180">
        <v>913</v>
      </c>
      <c r="C338" s="181">
        <v>1</v>
      </c>
      <c r="D338" s="181">
        <v>13</v>
      </c>
      <c r="E338" s="166" t="s">
        <v>411</v>
      </c>
      <c r="F338" s="167" t="s">
        <v>148</v>
      </c>
      <c r="G338" s="169">
        <v>5424.7</v>
      </c>
    </row>
    <row r="339" spans="1:7" x14ac:dyDescent="0.25">
      <c r="A339" s="179" t="s">
        <v>664</v>
      </c>
      <c r="B339" s="180">
        <v>913</v>
      </c>
      <c r="C339" s="181">
        <v>4</v>
      </c>
      <c r="D339" s="181">
        <v>0</v>
      </c>
      <c r="E339" s="166" t="s">
        <v>126</v>
      </c>
      <c r="F339" s="167" t="s">
        <v>126</v>
      </c>
      <c r="G339" s="169">
        <v>200</v>
      </c>
    </row>
    <row r="340" spans="1:7" x14ac:dyDescent="0.25">
      <c r="A340" s="179" t="s">
        <v>338</v>
      </c>
      <c r="B340" s="180">
        <v>913</v>
      </c>
      <c r="C340" s="181">
        <v>4</v>
      </c>
      <c r="D340" s="181">
        <v>12</v>
      </c>
      <c r="E340" s="166" t="s">
        <v>126</v>
      </c>
      <c r="F340" s="167" t="s">
        <v>126</v>
      </c>
      <c r="G340" s="169">
        <v>200</v>
      </c>
    </row>
    <row r="341" spans="1:7" ht="47.25" x14ac:dyDescent="0.25">
      <c r="A341" s="179" t="s">
        <v>372</v>
      </c>
      <c r="B341" s="180">
        <v>913</v>
      </c>
      <c r="C341" s="181">
        <v>4</v>
      </c>
      <c r="D341" s="181">
        <v>12</v>
      </c>
      <c r="E341" s="166" t="s">
        <v>373</v>
      </c>
      <c r="F341" s="167" t="s">
        <v>126</v>
      </c>
      <c r="G341" s="169">
        <v>200</v>
      </c>
    </row>
    <row r="342" spans="1:7" ht="47.25" x14ac:dyDescent="0.25">
      <c r="A342" s="179" t="s">
        <v>374</v>
      </c>
      <c r="B342" s="180">
        <v>913</v>
      </c>
      <c r="C342" s="181">
        <v>4</v>
      </c>
      <c r="D342" s="181">
        <v>12</v>
      </c>
      <c r="E342" s="166" t="s">
        <v>375</v>
      </c>
      <c r="F342" s="167" t="s">
        <v>126</v>
      </c>
      <c r="G342" s="169">
        <v>200</v>
      </c>
    </row>
    <row r="343" spans="1:7" ht="30.75" customHeight="1" x14ac:dyDescent="0.25">
      <c r="A343" s="179" t="s">
        <v>376</v>
      </c>
      <c r="B343" s="180">
        <v>913</v>
      </c>
      <c r="C343" s="181">
        <v>4</v>
      </c>
      <c r="D343" s="181">
        <v>12</v>
      </c>
      <c r="E343" s="166" t="s">
        <v>377</v>
      </c>
      <c r="F343" s="167" t="s">
        <v>126</v>
      </c>
      <c r="G343" s="169">
        <v>200</v>
      </c>
    </row>
    <row r="344" spans="1:7" ht="47.25" x14ac:dyDescent="0.25">
      <c r="A344" s="179" t="s">
        <v>382</v>
      </c>
      <c r="B344" s="180">
        <v>913</v>
      </c>
      <c r="C344" s="181">
        <v>4</v>
      </c>
      <c r="D344" s="181">
        <v>12</v>
      </c>
      <c r="E344" s="166" t="s">
        <v>383</v>
      </c>
      <c r="F344" s="167" t="s">
        <v>126</v>
      </c>
      <c r="G344" s="169">
        <v>200</v>
      </c>
    </row>
    <row r="345" spans="1:7" ht="31.5" x14ac:dyDescent="0.25">
      <c r="A345" s="179" t="s">
        <v>133</v>
      </c>
      <c r="B345" s="180">
        <v>913</v>
      </c>
      <c r="C345" s="181">
        <v>4</v>
      </c>
      <c r="D345" s="181">
        <v>12</v>
      </c>
      <c r="E345" s="166" t="s">
        <v>383</v>
      </c>
      <c r="F345" s="167" t="s">
        <v>134</v>
      </c>
      <c r="G345" s="169">
        <v>200</v>
      </c>
    </row>
    <row r="346" spans="1:7" x14ac:dyDescent="0.25">
      <c r="A346" s="179" t="s">
        <v>665</v>
      </c>
      <c r="B346" s="180">
        <v>913</v>
      </c>
      <c r="C346" s="181">
        <v>5</v>
      </c>
      <c r="D346" s="181">
        <v>0</v>
      </c>
      <c r="E346" s="166" t="s">
        <v>126</v>
      </c>
      <c r="F346" s="167" t="s">
        <v>126</v>
      </c>
      <c r="G346" s="169">
        <v>3.9</v>
      </c>
    </row>
    <row r="347" spans="1:7" x14ac:dyDescent="0.25">
      <c r="A347" s="179" t="s">
        <v>388</v>
      </c>
      <c r="B347" s="180">
        <v>913</v>
      </c>
      <c r="C347" s="181">
        <v>5</v>
      </c>
      <c r="D347" s="181">
        <v>1</v>
      </c>
      <c r="E347" s="166" t="s">
        <v>126</v>
      </c>
      <c r="F347" s="167" t="s">
        <v>126</v>
      </c>
      <c r="G347" s="169">
        <v>3.9</v>
      </c>
    </row>
    <row r="348" spans="1:7" ht="47.25" x14ac:dyDescent="0.25">
      <c r="A348" s="179" t="s">
        <v>372</v>
      </c>
      <c r="B348" s="180">
        <v>913</v>
      </c>
      <c r="C348" s="181">
        <v>5</v>
      </c>
      <c r="D348" s="181">
        <v>1</v>
      </c>
      <c r="E348" s="166" t="s">
        <v>373</v>
      </c>
      <c r="F348" s="167" t="s">
        <v>126</v>
      </c>
      <c r="G348" s="169">
        <v>3.9</v>
      </c>
    </row>
    <row r="349" spans="1:7" ht="47.25" x14ac:dyDescent="0.25">
      <c r="A349" s="179" t="s">
        <v>374</v>
      </c>
      <c r="B349" s="180">
        <v>913</v>
      </c>
      <c r="C349" s="181">
        <v>5</v>
      </c>
      <c r="D349" s="181">
        <v>1</v>
      </c>
      <c r="E349" s="166" t="s">
        <v>375</v>
      </c>
      <c r="F349" s="167" t="s">
        <v>126</v>
      </c>
      <c r="G349" s="169">
        <v>3.9</v>
      </c>
    </row>
    <row r="350" spans="1:7" ht="30.75" customHeight="1" x14ac:dyDescent="0.25">
      <c r="A350" s="179" t="s">
        <v>376</v>
      </c>
      <c r="B350" s="180">
        <v>913</v>
      </c>
      <c r="C350" s="181">
        <v>5</v>
      </c>
      <c r="D350" s="181">
        <v>1</v>
      </c>
      <c r="E350" s="166" t="s">
        <v>377</v>
      </c>
      <c r="F350" s="167" t="s">
        <v>126</v>
      </c>
      <c r="G350" s="169">
        <v>3.9</v>
      </c>
    </row>
    <row r="351" spans="1:7" ht="31.5" x14ac:dyDescent="0.25">
      <c r="A351" s="179" t="s">
        <v>386</v>
      </c>
      <c r="B351" s="180">
        <v>913</v>
      </c>
      <c r="C351" s="181">
        <v>5</v>
      </c>
      <c r="D351" s="181">
        <v>1</v>
      </c>
      <c r="E351" s="166" t="s">
        <v>387</v>
      </c>
      <c r="F351" s="167" t="s">
        <v>126</v>
      </c>
      <c r="G351" s="169">
        <v>3.9</v>
      </c>
    </row>
    <row r="352" spans="1:7" ht="31.5" x14ac:dyDescent="0.25">
      <c r="A352" s="179" t="s">
        <v>133</v>
      </c>
      <c r="B352" s="180">
        <v>913</v>
      </c>
      <c r="C352" s="181">
        <v>5</v>
      </c>
      <c r="D352" s="181">
        <v>1</v>
      </c>
      <c r="E352" s="166" t="s">
        <v>387</v>
      </c>
      <c r="F352" s="167" t="s">
        <v>134</v>
      </c>
      <c r="G352" s="169">
        <v>3.9</v>
      </c>
    </row>
    <row r="353" spans="1:7" x14ac:dyDescent="0.25">
      <c r="A353" s="179" t="s">
        <v>655</v>
      </c>
      <c r="B353" s="180">
        <v>913</v>
      </c>
      <c r="C353" s="181">
        <v>7</v>
      </c>
      <c r="D353" s="181">
        <v>0</v>
      </c>
      <c r="E353" s="166" t="s">
        <v>126</v>
      </c>
      <c r="F353" s="167" t="s">
        <v>126</v>
      </c>
      <c r="G353" s="169">
        <v>15</v>
      </c>
    </row>
    <row r="354" spans="1:7" ht="31.5" x14ac:dyDescent="0.25">
      <c r="A354" s="179" t="s">
        <v>140</v>
      </c>
      <c r="B354" s="180">
        <v>913</v>
      </c>
      <c r="C354" s="181">
        <v>7</v>
      </c>
      <c r="D354" s="181">
        <v>5</v>
      </c>
      <c r="E354" s="166" t="s">
        <v>126</v>
      </c>
      <c r="F354" s="167" t="s">
        <v>126</v>
      </c>
      <c r="G354" s="169">
        <v>15</v>
      </c>
    </row>
    <row r="355" spans="1:7" ht="47.25" x14ac:dyDescent="0.25">
      <c r="A355" s="179" t="s">
        <v>372</v>
      </c>
      <c r="B355" s="180">
        <v>913</v>
      </c>
      <c r="C355" s="181">
        <v>7</v>
      </c>
      <c r="D355" s="181">
        <v>5</v>
      </c>
      <c r="E355" s="166" t="s">
        <v>373</v>
      </c>
      <c r="F355" s="167" t="s">
        <v>126</v>
      </c>
      <c r="G355" s="169">
        <v>15</v>
      </c>
    </row>
    <row r="356" spans="1:7" ht="47.25" x14ac:dyDescent="0.25">
      <c r="A356" s="179" t="s">
        <v>405</v>
      </c>
      <c r="B356" s="180">
        <v>913</v>
      </c>
      <c r="C356" s="181">
        <v>7</v>
      </c>
      <c r="D356" s="181">
        <v>5</v>
      </c>
      <c r="E356" s="166" t="s">
        <v>406</v>
      </c>
      <c r="F356" s="167" t="s">
        <v>126</v>
      </c>
      <c r="G356" s="169">
        <v>15</v>
      </c>
    </row>
    <row r="357" spans="1:7" ht="31.5" x14ac:dyDescent="0.25">
      <c r="A357" s="179" t="s">
        <v>407</v>
      </c>
      <c r="B357" s="180">
        <v>913</v>
      </c>
      <c r="C357" s="181">
        <v>7</v>
      </c>
      <c r="D357" s="181">
        <v>5</v>
      </c>
      <c r="E357" s="166" t="s">
        <v>408</v>
      </c>
      <c r="F357" s="167" t="s">
        <v>126</v>
      </c>
      <c r="G357" s="169">
        <v>15</v>
      </c>
    </row>
    <row r="358" spans="1:7" ht="31.5" x14ac:dyDescent="0.25">
      <c r="A358" s="179" t="s">
        <v>138</v>
      </c>
      <c r="B358" s="180">
        <v>913</v>
      </c>
      <c r="C358" s="181">
        <v>7</v>
      </c>
      <c r="D358" s="181">
        <v>5</v>
      </c>
      <c r="E358" s="166" t="s">
        <v>409</v>
      </c>
      <c r="F358" s="167" t="s">
        <v>126</v>
      </c>
      <c r="G358" s="169">
        <v>15</v>
      </c>
    </row>
    <row r="359" spans="1:7" ht="31.5" x14ac:dyDescent="0.25">
      <c r="A359" s="179" t="s">
        <v>133</v>
      </c>
      <c r="B359" s="180">
        <v>913</v>
      </c>
      <c r="C359" s="181">
        <v>7</v>
      </c>
      <c r="D359" s="181">
        <v>5</v>
      </c>
      <c r="E359" s="166" t="s">
        <v>409</v>
      </c>
      <c r="F359" s="167" t="s">
        <v>134</v>
      </c>
      <c r="G359" s="169">
        <v>15</v>
      </c>
    </row>
    <row r="360" spans="1:7" x14ac:dyDescent="0.25">
      <c r="A360" s="179" t="s">
        <v>666</v>
      </c>
      <c r="B360" s="180">
        <v>913</v>
      </c>
      <c r="C360" s="181">
        <v>12</v>
      </c>
      <c r="D360" s="181">
        <v>0</v>
      </c>
      <c r="E360" s="166" t="s">
        <v>126</v>
      </c>
      <c r="F360" s="167" t="s">
        <v>126</v>
      </c>
      <c r="G360" s="169">
        <v>3618</v>
      </c>
    </row>
    <row r="361" spans="1:7" x14ac:dyDescent="0.25">
      <c r="A361" s="179" t="s">
        <v>404</v>
      </c>
      <c r="B361" s="180">
        <v>913</v>
      </c>
      <c r="C361" s="181">
        <v>12</v>
      </c>
      <c r="D361" s="181">
        <v>2</v>
      </c>
      <c r="E361" s="166" t="s">
        <v>126</v>
      </c>
      <c r="F361" s="167" t="s">
        <v>126</v>
      </c>
      <c r="G361" s="169">
        <v>3618</v>
      </c>
    </row>
    <row r="362" spans="1:7" ht="47.25" x14ac:dyDescent="0.25">
      <c r="A362" s="179" t="s">
        <v>372</v>
      </c>
      <c r="B362" s="180">
        <v>913</v>
      </c>
      <c r="C362" s="181">
        <v>12</v>
      </c>
      <c r="D362" s="181">
        <v>2</v>
      </c>
      <c r="E362" s="166" t="s">
        <v>373</v>
      </c>
      <c r="F362" s="167" t="s">
        <v>126</v>
      </c>
      <c r="G362" s="169">
        <v>3618</v>
      </c>
    </row>
    <row r="363" spans="1:7" ht="63" x14ac:dyDescent="0.25">
      <c r="A363" s="179" t="s">
        <v>389</v>
      </c>
      <c r="B363" s="180">
        <v>913</v>
      </c>
      <c r="C363" s="181">
        <v>12</v>
      </c>
      <c r="D363" s="181">
        <v>2</v>
      </c>
      <c r="E363" s="166" t="s">
        <v>390</v>
      </c>
      <c r="F363" s="167" t="s">
        <v>126</v>
      </c>
      <c r="G363" s="169">
        <v>3618</v>
      </c>
    </row>
    <row r="364" spans="1:7" ht="63" x14ac:dyDescent="0.25">
      <c r="A364" s="179" t="s">
        <v>400</v>
      </c>
      <c r="B364" s="180">
        <v>913</v>
      </c>
      <c r="C364" s="181">
        <v>12</v>
      </c>
      <c r="D364" s="181">
        <v>2</v>
      </c>
      <c r="E364" s="166" t="s">
        <v>401</v>
      </c>
      <c r="F364" s="167" t="s">
        <v>126</v>
      </c>
      <c r="G364" s="169">
        <v>3618</v>
      </c>
    </row>
    <row r="365" spans="1:7" ht="31.5" x14ac:dyDescent="0.25">
      <c r="A365" s="179" t="s">
        <v>402</v>
      </c>
      <c r="B365" s="180">
        <v>913</v>
      </c>
      <c r="C365" s="181">
        <v>12</v>
      </c>
      <c r="D365" s="181">
        <v>2</v>
      </c>
      <c r="E365" s="166" t="s">
        <v>403</v>
      </c>
      <c r="F365" s="167" t="s">
        <v>126</v>
      </c>
      <c r="G365" s="169">
        <v>3618</v>
      </c>
    </row>
    <row r="366" spans="1:7" x14ac:dyDescent="0.25">
      <c r="A366" s="179" t="s">
        <v>143</v>
      </c>
      <c r="B366" s="180">
        <v>913</v>
      </c>
      <c r="C366" s="181">
        <v>12</v>
      </c>
      <c r="D366" s="181">
        <v>2</v>
      </c>
      <c r="E366" s="166" t="s">
        <v>403</v>
      </c>
      <c r="F366" s="167" t="s">
        <v>144</v>
      </c>
      <c r="G366" s="169">
        <v>3618</v>
      </c>
    </row>
    <row r="367" spans="1:7" s="164" customFormat="1" x14ac:dyDescent="0.25">
      <c r="A367" s="176" t="s">
        <v>667</v>
      </c>
      <c r="B367" s="177">
        <v>916</v>
      </c>
      <c r="C367" s="178">
        <v>0</v>
      </c>
      <c r="D367" s="178">
        <v>0</v>
      </c>
      <c r="E367" s="160" t="s">
        <v>126</v>
      </c>
      <c r="F367" s="161" t="s">
        <v>126</v>
      </c>
      <c r="G367" s="163">
        <v>2070.6</v>
      </c>
    </row>
    <row r="368" spans="1:7" x14ac:dyDescent="0.25">
      <c r="A368" s="179" t="s">
        <v>660</v>
      </c>
      <c r="B368" s="180">
        <v>916</v>
      </c>
      <c r="C368" s="181">
        <v>1</v>
      </c>
      <c r="D368" s="181">
        <v>0</v>
      </c>
      <c r="E368" s="166" t="s">
        <v>126</v>
      </c>
      <c r="F368" s="167" t="s">
        <v>126</v>
      </c>
      <c r="G368" s="169">
        <v>2070.6</v>
      </c>
    </row>
    <row r="369" spans="1:7" ht="47.25" x14ac:dyDescent="0.25">
      <c r="A369" s="179" t="s">
        <v>615</v>
      </c>
      <c r="B369" s="180">
        <v>916</v>
      </c>
      <c r="C369" s="181">
        <v>1</v>
      </c>
      <c r="D369" s="181">
        <v>3</v>
      </c>
      <c r="E369" s="166" t="s">
        <v>126</v>
      </c>
      <c r="F369" s="167" t="s">
        <v>126</v>
      </c>
      <c r="G369" s="169">
        <v>2070.6</v>
      </c>
    </row>
    <row r="370" spans="1:7" x14ac:dyDescent="0.25">
      <c r="A370" s="179" t="s">
        <v>608</v>
      </c>
      <c r="B370" s="180">
        <v>916</v>
      </c>
      <c r="C370" s="181">
        <v>1</v>
      </c>
      <c r="D370" s="181">
        <v>3</v>
      </c>
      <c r="E370" s="166" t="s">
        <v>609</v>
      </c>
      <c r="F370" s="167" t="s">
        <v>126</v>
      </c>
      <c r="G370" s="169">
        <v>2070.6</v>
      </c>
    </row>
    <row r="371" spans="1:7" ht="31.5" x14ac:dyDescent="0.25">
      <c r="A371" s="179" t="s">
        <v>610</v>
      </c>
      <c r="B371" s="180">
        <v>916</v>
      </c>
      <c r="C371" s="181">
        <v>1</v>
      </c>
      <c r="D371" s="181">
        <v>3</v>
      </c>
      <c r="E371" s="166" t="s">
        <v>611</v>
      </c>
      <c r="F371" s="167" t="s">
        <v>126</v>
      </c>
      <c r="G371" s="169">
        <v>2070.6</v>
      </c>
    </row>
    <row r="372" spans="1:7" ht="31.5" x14ac:dyDescent="0.25">
      <c r="A372" s="179" t="s">
        <v>612</v>
      </c>
      <c r="B372" s="180">
        <v>916</v>
      </c>
      <c r="C372" s="181">
        <v>1</v>
      </c>
      <c r="D372" s="181">
        <v>3</v>
      </c>
      <c r="E372" s="166" t="s">
        <v>613</v>
      </c>
      <c r="F372" s="167" t="s">
        <v>126</v>
      </c>
      <c r="G372" s="169">
        <v>1471.4</v>
      </c>
    </row>
    <row r="373" spans="1:7" ht="157.5" x14ac:dyDescent="0.25">
      <c r="A373" s="179" t="s">
        <v>205</v>
      </c>
      <c r="B373" s="180">
        <v>916</v>
      </c>
      <c r="C373" s="181">
        <v>1</v>
      </c>
      <c r="D373" s="181">
        <v>3</v>
      </c>
      <c r="E373" s="166" t="s">
        <v>614</v>
      </c>
      <c r="F373" s="167" t="s">
        <v>126</v>
      </c>
      <c r="G373" s="169">
        <v>1471.4</v>
      </c>
    </row>
    <row r="374" spans="1:7" ht="63" customHeight="1" x14ac:dyDescent="0.25">
      <c r="A374" s="179" t="s">
        <v>147</v>
      </c>
      <c r="B374" s="180">
        <v>916</v>
      </c>
      <c r="C374" s="181">
        <v>1</v>
      </c>
      <c r="D374" s="181">
        <v>3</v>
      </c>
      <c r="E374" s="166" t="s">
        <v>614</v>
      </c>
      <c r="F374" s="167" t="s">
        <v>148</v>
      </c>
      <c r="G374" s="169">
        <v>1471.4</v>
      </c>
    </row>
    <row r="375" spans="1:7" ht="31.5" x14ac:dyDescent="0.25">
      <c r="A375" s="179" t="s">
        <v>616</v>
      </c>
      <c r="B375" s="180">
        <v>916</v>
      </c>
      <c r="C375" s="181">
        <v>1</v>
      </c>
      <c r="D375" s="181">
        <v>3</v>
      </c>
      <c r="E375" s="166" t="s">
        <v>617</v>
      </c>
      <c r="F375" s="167" t="s">
        <v>126</v>
      </c>
      <c r="G375" s="169">
        <v>599.20000000000005</v>
      </c>
    </row>
    <row r="376" spans="1:7" x14ac:dyDescent="0.25">
      <c r="A376" s="179" t="s">
        <v>274</v>
      </c>
      <c r="B376" s="180">
        <v>916</v>
      </c>
      <c r="C376" s="181">
        <v>1</v>
      </c>
      <c r="D376" s="181">
        <v>3</v>
      </c>
      <c r="E376" s="166" t="s">
        <v>618</v>
      </c>
      <c r="F376" s="167" t="s">
        <v>126</v>
      </c>
      <c r="G376" s="169">
        <v>10.4</v>
      </c>
    </row>
    <row r="377" spans="1:7" ht="63" customHeight="1" x14ac:dyDescent="0.25">
      <c r="A377" s="179" t="s">
        <v>147</v>
      </c>
      <c r="B377" s="180">
        <v>916</v>
      </c>
      <c r="C377" s="181">
        <v>1</v>
      </c>
      <c r="D377" s="181">
        <v>3</v>
      </c>
      <c r="E377" s="166" t="s">
        <v>618</v>
      </c>
      <c r="F377" s="167" t="s">
        <v>148</v>
      </c>
      <c r="G377" s="169">
        <v>2.5</v>
      </c>
    </row>
    <row r="378" spans="1:7" ht="31.5" x14ac:dyDescent="0.25">
      <c r="A378" s="179" t="s">
        <v>133</v>
      </c>
      <c r="B378" s="180">
        <v>916</v>
      </c>
      <c r="C378" s="181">
        <v>1</v>
      </c>
      <c r="D378" s="181">
        <v>3</v>
      </c>
      <c r="E378" s="166" t="s">
        <v>618</v>
      </c>
      <c r="F378" s="167" t="s">
        <v>134</v>
      </c>
      <c r="G378" s="169">
        <v>7.9</v>
      </c>
    </row>
    <row r="379" spans="1:7" ht="157.5" x14ac:dyDescent="0.25">
      <c r="A379" s="179" t="s">
        <v>205</v>
      </c>
      <c r="B379" s="180">
        <v>916</v>
      </c>
      <c r="C379" s="181">
        <v>1</v>
      </c>
      <c r="D379" s="181">
        <v>3</v>
      </c>
      <c r="E379" s="166" t="s">
        <v>619</v>
      </c>
      <c r="F379" s="167" t="s">
        <v>126</v>
      </c>
      <c r="G379" s="169">
        <v>588.79999999999995</v>
      </c>
    </row>
    <row r="380" spans="1:7" ht="63" customHeight="1" x14ac:dyDescent="0.25">
      <c r="A380" s="179" t="s">
        <v>147</v>
      </c>
      <c r="B380" s="180">
        <v>916</v>
      </c>
      <c r="C380" s="181">
        <v>1</v>
      </c>
      <c r="D380" s="181">
        <v>3</v>
      </c>
      <c r="E380" s="166" t="s">
        <v>619</v>
      </c>
      <c r="F380" s="167" t="s">
        <v>148</v>
      </c>
      <c r="G380" s="169">
        <v>588.79999999999995</v>
      </c>
    </row>
    <row r="381" spans="1:7" s="164" customFormat="1" x14ac:dyDescent="0.25">
      <c r="A381" s="176" t="s">
        <v>668</v>
      </c>
      <c r="B381" s="177">
        <v>917</v>
      </c>
      <c r="C381" s="178">
        <v>0</v>
      </c>
      <c r="D381" s="178">
        <v>0</v>
      </c>
      <c r="E381" s="160" t="s">
        <v>126</v>
      </c>
      <c r="F381" s="161" t="s">
        <v>126</v>
      </c>
      <c r="G381" s="163">
        <v>76359.399999999994</v>
      </c>
    </row>
    <row r="382" spans="1:7" x14ac:dyDescent="0.25">
      <c r="A382" s="179" t="s">
        <v>660</v>
      </c>
      <c r="B382" s="180">
        <v>917</v>
      </c>
      <c r="C382" s="181">
        <v>1</v>
      </c>
      <c r="D382" s="181">
        <v>0</v>
      </c>
      <c r="E382" s="166" t="s">
        <v>126</v>
      </c>
      <c r="F382" s="167" t="s">
        <v>126</v>
      </c>
      <c r="G382" s="169">
        <v>63472</v>
      </c>
    </row>
    <row r="383" spans="1:7" ht="31.5" x14ac:dyDescent="0.25">
      <c r="A383" s="179" t="s">
        <v>446</v>
      </c>
      <c r="B383" s="180">
        <v>917</v>
      </c>
      <c r="C383" s="181">
        <v>1</v>
      </c>
      <c r="D383" s="181">
        <v>2</v>
      </c>
      <c r="E383" s="166" t="s">
        <v>126</v>
      </c>
      <c r="F383" s="167" t="s">
        <v>126</v>
      </c>
      <c r="G383" s="169">
        <v>3607.4</v>
      </c>
    </row>
    <row r="384" spans="1:7" ht="31.5" x14ac:dyDescent="0.25">
      <c r="A384" s="179" t="s">
        <v>412</v>
      </c>
      <c r="B384" s="180">
        <v>917</v>
      </c>
      <c r="C384" s="181">
        <v>1</v>
      </c>
      <c r="D384" s="181">
        <v>2</v>
      </c>
      <c r="E384" s="166" t="s">
        <v>413</v>
      </c>
      <c r="F384" s="167" t="s">
        <v>126</v>
      </c>
      <c r="G384" s="169">
        <v>3607.4</v>
      </c>
    </row>
    <row r="385" spans="1:7" ht="31.5" x14ac:dyDescent="0.25">
      <c r="A385" s="179" t="s">
        <v>414</v>
      </c>
      <c r="B385" s="180">
        <v>917</v>
      </c>
      <c r="C385" s="181">
        <v>1</v>
      </c>
      <c r="D385" s="181">
        <v>2</v>
      </c>
      <c r="E385" s="166" t="s">
        <v>415</v>
      </c>
      <c r="F385" s="167" t="s">
        <v>126</v>
      </c>
      <c r="G385" s="169">
        <v>3607.4</v>
      </c>
    </row>
    <row r="386" spans="1:7" ht="31.5" x14ac:dyDescent="0.25">
      <c r="A386" s="179" t="s">
        <v>443</v>
      </c>
      <c r="B386" s="180">
        <v>917</v>
      </c>
      <c r="C386" s="181">
        <v>1</v>
      </c>
      <c r="D386" s="181">
        <v>2</v>
      </c>
      <c r="E386" s="166" t="s">
        <v>444</v>
      </c>
      <c r="F386" s="167" t="s">
        <v>126</v>
      </c>
      <c r="G386" s="169">
        <v>3607.4</v>
      </c>
    </row>
    <row r="387" spans="1:7" ht="157.5" x14ac:dyDescent="0.25">
      <c r="A387" s="179" t="s">
        <v>205</v>
      </c>
      <c r="B387" s="180">
        <v>917</v>
      </c>
      <c r="C387" s="181">
        <v>1</v>
      </c>
      <c r="D387" s="181">
        <v>2</v>
      </c>
      <c r="E387" s="166" t="s">
        <v>445</v>
      </c>
      <c r="F387" s="167" t="s">
        <v>126</v>
      </c>
      <c r="G387" s="169">
        <v>3607.4</v>
      </c>
    </row>
    <row r="388" spans="1:7" ht="63" customHeight="1" x14ac:dyDescent="0.25">
      <c r="A388" s="179" t="s">
        <v>147</v>
      </c>
      <c r="B388" s="180">
        <v>917</v>
      </c>
      <c r="C388" s="181">
        <v>1</v>
      </c>
      <c r="D388" s="181">
        <v>2</v>
      </c>
      <c r="E388" s="166" t="s">
        <v>445</v>
      </c>
      <c r="F388" s="167" t="s">
        <v>148</v>
      </c>
      <c r="G388" s="169">
        <v>3607.4</v>
      </c>
    </row>
    <row r="389" spans="1:7" ht="46.5" customHeight="1" x14ac:dyDescent="0.25">
      <c r="A389" s="179" t="s">
        <v>319</v>
      </c>
      <c r="B389" s="180">
        <v>917</v>
      </c>
      <c r="C389" s="181">
        <v>1</v>
      </c>
      <c r="D389" s="181">
        <v>4</v>
      </c>
      <c r="E389" s="166" t="s">
        <v>126</v>
      </c>
      <c r="F389" s="167" t="s">
        <v>126</v>
      </c>
      <c r="G389" s="169">
        <v>57609.2</v>
      </c>
    </row>
    <row r="390" spans="1:7" ht="47.25" x14ac:dyDescent="0.25">
      <c r="A390" s="179" t="s">
        <v>278</v>
      </c>
      <c r="B390" s="180">
        <v>917</v>
      </c>
      <c r="C390" s="181">
        <v>1</v>
      </c>
      <c r="D390" s="181">
        <v>4</v>
      </c>
      <c r="E390" s="166" t="s">
        <v>279</v>
      </c>
      <c r="F390" s="167" t="s">
        <v>126</v>
      </c>
      <c r="G390" s="169">
        <v>3</v>
      </c>
    </row>
    <row r="391" spans="1:7" ht="47.25" x14ac:dyDescent="0.25">
      <c r="A391" s="179" t="s">
        <v>311</v>
      </c>
      <c r="B391" s="180">
        <v>917</v>
      </c>
      <c r="C391" s="181">
        <v>1</v>
      </c>
      <c r="D391" s="181">
        <v>4</v>
      </c>
      <c r="E391" s="166" t="s">
        <v>312</v>
      </c>
      <c r="F391" s="167" t="s">
        <v>126</v>
      </c>
      <c r="G391" s="169">
        <v>3</v>
      </c>
    </row>
    <row r="392" spans="1:7" ht="63" x14ac:dyDescent="0.25">
      <c r="A392" s="179" t="s">
        <v>316</v>
      </c>
      <c r="B392" s="180">
        <v>917</v>
      </c>
      <c r="C392" s="181">
        <v>1</v>
      </c>
      <c r="D392" s="181">
        <v>4</v>
      </c>
      <c r="E392" s="166" t="s">
        <v>317</v>
      </c>
      <c r="F392" s="167" t="s">
        <v>126</v>
      </c>
      <c r="G392" s="169">
        <v>3</v>
      </c>
    </row>
    <row r="393" spans="1:7" ht="63" x14ac:dyDescent="0.25">
      <c r="A393" s="179" t="s">
        <v>223</v>
      </c>
      <c r="B393" s="180">
        <v>917</v>
      </c>
      <c r="C393" s="181">
        <v>1</v>
      </c>
      <c r="D393" s="181">
        <v>4</v>
      </c>
      <c r="E393" s="166" t="s">
        <v>318</v>
      </c>
      <c r="F393" s="167" t="s">
        <v>126</v>
      </c>
      <c r="G393" s="169">
        <v>3</v>
      </c>
    </row>
    <row r="394" spans="1:7" ht="31.5" x14ac:dyDescent="0.25">
      <c r="A394" s="179" t="s">
        <v>133</v>
      </c>
      <c r="B394" s="180">
        <v>917</v>
      </c>
      <c r="C394" s="181">
        <v>1</v>
      </c>
      <c r="D394" s="181">
        <v>4</v>
      </c>
      <c r="E394" s="166" t="s">
        <v>318</v>
      </c>
      <c r="F394" s="167" t="s">
        <v>134</v>
      </c>
      <c r="G394" s="169">
        <v>3</v>
      </c>
    </row>
    <row r="395" spans="1:7" ht="31.5" x14ac:dyDescent="0.25">
      <c r="A395" s="179" t="s">
        <v>412</v>
      </c>
      <c r="B395" s="180">
        <v>917</v>
      </c>
      <c r="C395" s="181">
        <v>1</v>
      </c>
      <c r="D395" s="181">
        <v>4</v>
      </c>
      <c r="E395" s="166" t="s">
        <v>413</v>
      </c>
      <c r="F395" s="167" t="s">
        <v>126</v>
      </c>
      <c r="G395" s="169">
        <v>57606.2</v>
      </c>
    </row>
    <row r="396" spans="1:7" ht="31.5" x14ac:dyDescent="0.25">
      <c r="A396" s="179" t="s">
        <v>414</v>
      </c>
      <c r="B396" s="180">
        <v>917</v>
      </c>
      <c r="C396" s="181">
        <v>1</v>
      </c>
      <c r="D396" s="181">
        <v>4</v>
      </c>
      <c r="E396" s="166" t="s">
        <v>415</v>
      </c>
      <c r="F396" s="167" t="s">
        <v>126</v>
      </c>
      <c r="G396" s="169">
        <v>57606.2</v>
      </c>
    </row>
    <row r="397" spans="1:7" ht="31.5" x14ac:dyDescent="0.25">
      <c r="A397" s="179" t="s">
        <v>439</v>
      </c>
      <c r="B397" s="180">
        <v>917</v>
      </c>
      <c r="C397" s="181">
        <v>1</v>
      </c>
      <c r="D397" s="181">
        <v>4</v>
      </c>
      <c r="E397" s="166" t="s">
        <v>440</v>
      </c>
      <c r="F397" s="167" t="s">
        <v>126</v>
      </c>
      <c r="G397" s="169">
        <v>52752.6</v>
      </c>
    </row>
    <row r="398" spans="1:7" ht="31.5" x14ac:dyDescent="0.25">
      <c r="A398" s="179" t="s">
        <v>216</v>
      </c>
      <c r="B398" s="180">
        <v>917</v>
      </c>
      <c r="C398" s="181">
        <v>1</v>
      </c>
      <c r="D398" s="181">
        <v>4</v>
      </c>
      <c r="E398" s="166" t="s">
        <v>441</v>
      </c>
      <c r="F398" s="167" t="s">
        <v>126</v>
      </c>
      <c r="G398" s="169">
        <v>2765.4</v>
      </c>
    </row>
    <row r="399" spans="1:7" ht="63" customHeight="1" x14ac:dyDescent="0.25">
      <c r="A399" s="179" t="s">
        <v>147</v>
      </c>
      <c r="B399" s="180">
        <v>917</v>
      </c>
      <c r="C399" s="181">
        <v>1</v>
      </c>
      <c r="D399" s="181">
        <v>4</v>
      </c>
      <c r="E399" s="166" t="s">
        <v>441</v>
      </c>
      <c r="F399" s="167" t="s">
        <v>148</v>
      </c>
      <c r="G399" s="169">
        <v>42.6</v>
      </c>
    </row>
    <row r="400" spans="1:7" ht="31.5" x14ac:dyDescent="0.25">
      <c r="A400" s="179" t="s">
        <v>133</v>
      </c>
      <c r="B400" s="180">
        <v>917</v>
      </c>
      <c r="C400" s="181">
        <v>1</v>
      </c>
      <c r="D400" s="181">
        <v>4</v>
      </c>
      <c r="E400" s="166" t="s">
        <v>441</v>
      </c>
      <c r="F400" s="167" t="s">
        <v>134</v>
      </c>
      <c r="G400" s="169">
        <v>2681</v>
      </c>
    </row>
    <row r="401" spans="1:7" x14ac:dyDescent="0.25">
      <c r="A401" s="179" t="s">
        <v>181</v>
      </c>
      <c r="B401" s="180">
        <v>917</v>
      </c>
      <c r="C401" s="181">
        <v>1</v>
      </c>
      <c r="D401" s="181">
        <v>4</v>
      </c>
      <c r="E401" s="166" t="s">
        <v>441</v>
      </c>
      <c r="F401" s="167" t="s">
        <v>182</v>
      </c>
      <c r="G401" s="169">
        <v>25</v>
      </c>
    </row>
    <row r="402" spans="1:7" x14ac:dyDescent="0.25">
      <c r="A402" s="179" t="s">
        <v>143</v>
      </c>
      <c r="B402" s="180">
        <v>917</v>
      </c>
      <c r="C402" s="181">
        <v>1</v>
      </c>
      <c r="D402" s="181">
        <v>4</v>
      </c>
      <c r="E402" s="166" t="s">
        <v>441</v>
      </c>
      <c r="F402" s="167" t="s">
        <v>144</v>
      </c>
      <c r="G402" s="169">
        <v>16.8</v>
      </c>
    </row>
    <row r="403" spans="1:7" ht="157.5" x14ac:dyDescent="0.25">
      <c r="A403" s="179" t="s">
        <v>205</v>
      </c>
      <c r="B403" s="180">
        <v>917</v>
      </c>
      <c r="C403" s="181">
        <v>1</v>
      </c>
      <c r="D403" s="181">
        <v>4</v>
      </c>
      <c r="E403" s="166" t="s">
        <v>442</v>
      </c>
      <c r="F403" s="167" t="s">
        <v>126</v>
      </c>
      <c r="G403" s="169">
        <v>49987.199999999997</v>
      </c>
    </row>
    <row r="404" spans="1:7" ht="63" customHeight="1" x14ac:dyDescent="0.25">
      <c r="A404" s="179" t="s">
        <v>147</v>
      </c>
      <c r="B404" s="180">
        <v>917</v>
      </c>
      <c r="C404" s="181">
        <v>1</v>
      </c>
      <c r="D404" s="181">
        <v>4</v>
      </c>
      <c r="E404" s="166" t="s">
        <v>442</v>
      </c>
      <c r="F404" s="167" t="s">
        <v>148</v>
      </c>
      <c r="G404" s="169">
        <v>49987.199999999997</v>
      </c>
    </row>
    <row r="405" spans="1:7" ht="31.5" x14ac:dyDescent="0.25">
      <c r="A405" s="179" t="s">
        <v>447</v>
      </c>
      <c r="B405" s="180">
        <v>917</v>
      </c>
      <c r="C405" s="181">
        <v>1</v>
      </c>
      <c r="D405" s="181">
        <v>4</v>
      </c>
      <c r="E405" s="166" t="s">
        <v>448</v>
      </c>
      <c r="F405" s="167" t="s">
        <v>126</v>
      </c>
      <c r="G405" s="169">
        <v>4853.6000000000004</v>
      </c>
    </row>
    <row r="406" spans="1:7" ht="63" x14ac:dyDescent="0.25">
      <c r="A406" s="179" t="s">
        <v>452</v>
      </c>
      <c r="B406" s="180">
        <v>917</v>
      </c>
      <c r="C406" s="181">
        <v>1</v>
      </c>
      <c r="D406" s="181">
        <v>4</v>
      </c>
      <c r="E406" s="166" t="s">
        <v>453</v>
      </c>
      <c r="F406" s="167" t="s">
        <v>126</v>
      </c>
      <c r="G406" s="169">
        <v>1654.4</v>
      </c>
    </row>
    <row r="407" spans="1:7" ht="63" customHeight="1" x14ac:dyDescent="0.25">
      <c r="A407" s="179" t="s">
        <v>147</v>
      </c>
      <c r="B407" s="180">
        <v>917</v>
      </c>
      <c r="C407" s="181">
        <v>1</v>
      </c>
      <c r="D407" s="181">
        <v>4</v>
      </c>
      <c r="E407" s="166" t="s">
        <v>453</v>
      </c>
      <c r="F407" s="167" t="s">
        <v>148</v>
      </c>
      <c r="G407" s="169">
        <v>1509.6</v>
      </c>
    </row>
    <row r="408" spans="1:7" ht="31.5" x14ac:dyDescent="0.25">
      <c r="A408" s="179" t="s">
        <v>133</v>
      </c>
      <c r="B408" s="180">
        <v>917</v>
      </c>
      <c r="C408" s="181">
        <v>1</v>
      </c>
      <c r="D408" s="181">
        <v>4</v>
      </c>
      <c r="E408" s="166" t="s">
        <v>453</v>
      </c>
      <c r="F408" s="167" t="s">
        <v>134</v>
      </c>
      <c r="G408" s="169">
        <v>144.80000000000001</v>
      </c>
    </row>
    <row r="409" spans="1:7" ht="63" x14ac:dyDescent="0.25">
      <c r="A409" s="179" t="s">
        <v>454</v>
      </c>
      <c r="B409" s="180">
        <v>917</v>
      </c>
      <c r="C409" s="181">
        <v>1</v>
      </c>
      <c r="D409" s="181">
        <v>4</v>
      </c>
      <c r="E409" s="166" t="s">
        <v>455</v>
      </c>
      <c r="F409" s="167" t="s">
        <v>126</v>
      </c>
      <c r="G409" s="169">
        <v>1556.6</v>
      </c>
    </row>
    <row r="410" spans="1:7" ht="63" customHeight="1" x14ac:dyDescent="0.25">
      <c r="A410" s="179" t="s">
        <v>147</v>
      </c>
      <c r="B410" s="180">
        <v>917</v>
      </c>
      <c r="C410" s="181">
        <v>1</v>
      </c>
      <c r="D410" s="181">
        <v>4</v>
      </c>
      <c r="E410" s="166" t="s">
        <v>455</v>
      </c>
      <c r="F410" s="167" t="s">
        <v>148</v>
      </c>
      <c r="G410" s="169">
        <v>1354.9</v>
      </c>
    </row>
    <row r="411" spans="1:7" ht="31.5" x14ac:dyDescent="0.25">
      <c r="A411" s="179" t="s">
        <v>133</v>
      </c>
      <c r="B411" s="180">
        <v>917</v>
      </c>
      <c r="C411" s="181">
        <v>1</v>
      </c>
      <c r="D411" s="181">
        <v>4</v>
      </c>
      <c r="E411" s="166" t="s">
        <v>455</v>
      </c>
      <c r="F411" s="167" t="s">
        <v>134</v>
      </c>
      <c r="G411" s="169">
        <v>201.7</v>
      </c>
    </row>
    <row r="412" spans="1:7" ht="31.5" x14ac:dyDescent="0.25">
      <c r="A412" s="179" t="s">
        <v>456</v>
      </c>
      <c r="B412" s="180">
        <v>917</v>
      </c>
      <c r="C412" s="181">
        <v>1</v>
      </c>
      <c r="D412" s="181">
        <v>4</v>
      </c>
      <c r="E412" s="166" t="s">
        <v>457</v>
      </c>
      <c r="F412" s="167" t="s">
        <v>126</v>
      </c>
      <c r="G412" s="169">
        <v>821.3</v>
      </c>
    </row>
    <row r="413" spans="1:7" ht="63" customHeight="1" x14ac:dyDescent="0.25">
      <c r="A413" s="179" t="s">
        <v>147</v>
      </c>
      <c r="B413" s="180">
        <v>917</v>
      </c>
      <c r="C413" s="181">
        <v>1</v>
      </c>
      <c r="D413" s="181">
        <v>4</v>
      </c>
      <c r="E413" s="166" t="s">
        <v>457</v>
      </c>
      <c r="F413" s="167" t="s">
        <v>148</v>
      </c>
      <c r="G413" s="169">
        <v>752.1</v>
      </c>
    </row>
    <row r="414" spans="1:7" ht="31.5" x14ac:dyDescent="0.25">
      <c r="A414" s="179" t="s">
        <v>133</v>
      </c>
      <c r="B414" s="180">
        <v>917</v>
      </c>
      <c r="C414" s="181">
        <v>1</v>
      </c>
      <c r="D414" s="181">
        <v>4</v>
      </c>
      <c r="E414" s="166" t="s">
        <v>457</v>
      </c>
      <c r="F414" s="167" t="s">
        <v>134</v>
      </c>
      <c r="G414" s="169">
        <v>69.2</v>
      </c>
    </row>
    <row r="415" spans="1:7" ht="47.25" x14ac:dyDescent="0.25">
      <c r="A415" s="179" t="s">
        <v>458</v>
      </c>
      <c r="B415" s="180">
        <v>917</v>
      </c>
      <c r="C415" s="181">
        <v>1</v>
      </c>
      <c r="D415" s="181">
        <v>4</v>
      </c>
      <c r="E415" s="166" t="s">
        <v>459</v>
      </c>
      <c r="F415" s="167" t="s">
        <v>126</v>
      </c>
      <c r="G415" s="169">
        <v>820.6</v>
      </c>
    </row>
    <row r="416" spans="1:7" ht="63" customHeight="1" x14ac:dyDescent="0.25">
      <c r="A416" s="179" t="s">
        <v>147</v>
      </c>
      <c r="B416" s="180">
        <v>917</v>
      </c>
      <c r="C416" s="181">
        <v>1</v>
      </c>
      <c r="D416" s="181">
        <v>4</v>
      </c>
      <c r="E416" s="166" t="s">
        <v>459</v>
      </c>
      <c r="F416" s="167" t="s">
        <v>148</v>
      </c>
      <c r="G416" s="169">
        <v>751.5</v>
      </c>
    </row>
    <row r="417" spans="1:7" ht="31.5" x14ac:dyDescent="0.25">
      <c r="A417" s="179" t="s">
        <v>133</v>
      </c>
      <c r="B417" s="180">
        <v>917</v>
      </c>
      <c r="C417" s="181">
        <v>1</v>
      </c>
      <c r="D417" s="181">
        <v>4</v>
      </c>
      <c r="E417" s="166" t="s">
        <v>459</v>
      </c>
      <c r="F417" s="167" t="s">
        <v>134</v>
      </c>
      <c r="G417" s="169">
        <v>69.099999999999994</v>
      </c>
    </row>
    <row r="418" spans="1:7" ht="94.5" x14ac:dyDescent="0.25">
      <c r="A418" s="179" t="s">
        <v>460</v>
      </c>
      <c r="B418" s="180">
        <v>917</v>
      </c>
      <c r="C418" s="181">
        <v>1</v>
      </c>
      <c r="D418" s="181">
        <v>4</v>
      </c>
      <c r="E418" s="166" t="s">
        <v>461</v>
      </c>
      <c r="F418" s="167" t="s">
        <v>126</v>
      </c>
      <c r="G418" s="169">
        <v>0.7</v>
      </c>
    </row>
    <row r="419" spans="1:7" ht="31.5" x14ac:dyDescent="0.25">
      <c r="A419" s="179" t="s">
        <v>133</v>
      </c>
      <c r="B419" s="180">
        <v>917</v>
      </c>
      <c r="C419" s="181">
        <v>1</v>
      </c>
      <c r="D419" s="181">
        <v>4</v>
      </c>
      <c r="E419" s="166" t="s">
        <v>461</v>
      </c>
      <c r="F419" s="167" t="s">
        <v>134</v>
      </c>
      <c r="G419" s="169">
        <v>0.7</v>
      </c>
    </row>
    <row r="420" spans="1:7" x14ac:dyDescent="0.25">
      <c r="A420" s="179" t="s">
        <v>451</v>
      </c>
      <c r="B420" s="180">
        <v>917</v>
      </c>
      <c r="C420" s="181">
        <v>1</v>
      </c>
      <c r="D420" s="181">
        <v>5</v>
      </c>
      <c r="E420" s="166" t="s">
        <v>126</v>
      </c>
      <c r="F420" s="167" t="s">
        <v>126</v>
      </c>
      <c r="G420" s="169">
        <v>122.3</v>
      </c>
    </row>
    <row r="421" spans="1:7" ht="31.5" x14ac:dyDescent="0.25">
      <c r="A421" s="179" t="s">
        <v>412</v>
      </c>
      <c r="B421" s="180">
        <v>917</v>
      </c>
      <c r="C421" s="181">
        <v>1</v>
      </c>
      <c r="D421" s="181">
        <v>5</v>
      </c>
      <c r="E421" s="166" t="s">
        <v>413</v>
      </c>
      <c r="F421" s="167" t="s">
        <v>126</v>
      </c>
      <c r="G421" s="169">
        <v>122.3</v>
      </c>
    </row>
    <row r="422" spans="1:7" ht="31.5" x14ac:dyDescent="0.25">
      <c r="A422" s="179" t="s">
        <v>414</v>
      </c>
      <c r="B422" s="180">
        <v>917</v>
      </c>
      <c r="C422" s="181">
        <v>1</v>
      </c>
      <c r="D422" s="181">
        <v>5</v>
      </c>
      <c r="E422" s="166" t="s">
        <v>415</v>
      </c>
      <c r="F422" s="167" t="s">
        <v>126</v>
      </c>
      <c r="G422" s="169">
        <v>122.3</v>
      </c>
    </row>
    <row r="423" spans="1:7" ht="31.5" x14ac:dyDescent="0.25">
      <c r="A423" s="179" t="s">
        <v>447</v>
      </c>
      <c r="B423" s="180">
        <v>917</v>
      </c>
      <c r="C423" s="181">
        <v>1</v>
      </c>
      <c r="D423" s="181">
        <v>5</v>
      </c>
      <c r="E423" s="166" t="s">
        <v>448</v>
      </c>
      <c r="F423" s="167" t="s">
        <v>126</v>
      </c>
      <c r="G423" s="169">
        <v>122.3</v>
      </c>
    </row>
    <row r="424" spans="1:7" ht="47.25" x14ac:dyDescent="0.25">
      <c r="A424" s="179" t="s">
        <v>449</v>
      </c>
      <c r="B424" s="180">
        <v>917</v>
      </c>
      <c r="C424" s="181">
        <v>1</v>
      </c>
      <c r="D424" s="181">
        <v>5</v>
      </c>
      <c r="E424" s="166" t="s">
        <v>450</v>
      </c>
      <c r="F424" s="167" t="s">
        <v>126</v>
      </c>
      <c r="G424" s="169">
        <v>122.3</v>
      </c>
    </row>
    <row r="425" spans="1:7" ht="31.5" x14ac:dyDescent="0.25">
      <c r="A425" s="179" t="s">
        <v>133</v>
      </c>
      <c r="B425" s="180">
        <v>917</v>
      </c>
      <c r="C425" s="181">
        <v>1</v>
      </c>
      <c r="D425" s="181">
        <v>5</v>
      </c>
      <c r="E425" s="166" t="s">
        <v>450</v>
      </c>
      <c r="F425" s="167" t="s">
        <v>134</v>
      </c>
      <c r="G425" s="169">
        <v>122.3</v>
      </c>
    </row>
    <row r="426" spans="1:7" x14ac:dyDescent="0.25">
      <c r="A426" s="179" t="s">
        <v>641</v>
      </c>
      <c r="B426" s="180">
        <v>917</v>
      </c>
      <c r="C426" s="181">
        <v>1</v>
      </c>
      <c r="D426" s="181">
        <v>11</v>
      </c>
      <c r="E426" s="166" t="s">
        <v>126</v>
      </c>
      <c r="F426" s="167" t="s">
        <v>126</v>
      </c>
      <c r="G426" s="169">
        <v>300</v>
      </c>
    </row>
    <row r="427" spans="1:7" x14ac:dyDescent="0.25">
      <c r="A427" s="179" t="s">
        <v>608</v>
      </c>
      <c r="B427" s="180">
        <v>917</v>
      </c>
      <c r="C427" s="181">
        <v>1</v>
      </c>
      <c r="D427" s="181">
        <v>11</v>
      </c>
      <c r="E427" s="166" t="s">
        <v>609</v>
      </c>
      <c r="F427" s="167" t="s">
        <v>126</v>
      </c>
      <c r="G427" s="169">
        <v>300</v>
      </c>
    </row>
    <row r="428" spans="1:7" x14ac:dyDescent="0.25">
      <c r="A428" s="179" t="s">
        <v>637</v>
      </c>
      <c r="B428" s="180">
        <v>917</v>
      </c>
      <c r="C428" s="181">
        <v>1</v>
      </c>
      <c r="D428" s="181">
        <v>11</v>
      </c>
      <c r="E428" s="166" t="s">
        <v>638</v>
      </c>
      <c r="F428" s="167" t="s">
        <v>126</v>
      </c>
      <c r="G428" s="169">
        <v>300</v>
      </c>
    </row>
    <row r="429" spans="1:7" ht="31.5" x14ac:dyDescent="0.25">
      <c r="A429" s="179" t="s">
        <v>639</v>
      </c>
      <c r="B429" s="180">
        <v>917</v>
      </c>
      <c r="C429" s="181">
        <v>1</v>
      </c>
      <c r="D429" s="181">
        <v>11</v>
      </c>
      <c r="E429" s="166" t="s">
        <v>640</v>
      </c>
      <c r="F429" s="167" t="s">
        <v>126</v>
      </c>
      <c r="G429" s="169">
        <v>300</v>
      </c>
    </row>
    <row r="430" spans="1:7" ht="31.5" x14ac:dyDescent="0.25">
      <c r="A430" s="179" t="s">
        <v>639</v>
      </c>
      <c r="B430" s="180">
        <v>917</v>
      </c>
      <c r="C430" s="181">
        <v>1</v>
      </c>
      <c r="D430" s="181">
        <v>11</v>
      </c>
      <c r="E430" s="166" t="s">
        <v>640</v>
      </c>
      <c r="F430" s="167" t="s">
        <v>126</v>
      </c>
      <c r="G430" s="169">
        <v>300</v>
      </c>
    </row>
    <row r="431" spans="1:7" x14ac:dyDescent="0.25">
      <c r="A431" s="179" t="s">
        <v>143</v>
      </c>
      <c r="B431" s="180">
        <v>917</v>
      </c>
      <c r="C431" s="181">
        <v>1</v>
      </c>
      <c r="D431" s="181">
        <v>11</v>
      </c>
      <c r="E431" s="166" t="s">
        <v>640</v>
      </c>
      <c r="F431" s="167" t="s">
        <v>144</v>
      </c>
      <c r="G431" s="169">
        <v>300</v>
      </c>
    </row>
    <row r="432" spans="1:7" x14ac:dyDescent="0.25">
      <c r="A432" s="179" t="s">
        <v>294</v>
      </c>
      <c r="B432" s="180">
        <v>917</v>
      </c>
      <c r="C432" s="181">
        <v>1</v>
      </c>
      <c r="D432" s="181">
        <v>13</v>
      </c>
      <c r="E432" s="166" t="s">
        <v>126</v>
      </c>
      <c r="F432" s="167" t="s">
        <v>126</v>
      </c>
      <c r="G432" s="169">
        <v>1833.1</v>
      </c>
    </row>
    <row r="433" spans="1:7" ht="47.25" x14ac:dyDescent="0.25">
      <c r="A433" s="179" t="s">
        <v>278</v>
      </c>
      <c r="B433" s="180">
        <v>917</v>
      </c>
      <c r="C433" s="181">
        <v>1</v>
      </c>
      <c r="D433" s="181">
        <v>13</v>
      </c>
      <c r="E433" s="166" t="s">
        <v>279</v>
      </c>
      <c r="F433" s="167" t="s">
        <v>126</v>
      </c>
      <c r="G433" s="169">
        <v>218</v>
      </c>
    </row>
    <row r="434" spans="1:7" ht="31.5" x14ac:dyDescent="0.25">
      <c r="A434" s="179" t="s">
        <v>280</v>
      </c>
      <c r="B434" s="180">
        <v>917</v>
      </c>
      <c r="C434" s="181">
        <v>1</v>
      </c>
      <c r="D434" s="181">
        <v>13</v>
      </c>
      <c r="E434" s="166" t="s">
        <v>281</v>
      </c>
      <c r="F434" s="167" t="s">
        <v>126</v>
      </c>
      <c r="G434" s="169">
        <v>218</v>
      </c>
    </row>
    <row r="435" spans="1:7" ht="63" x14ac:dyDescent="0.25">
      <c r="A435" s="179" t="s">
        <v>290</v>
      </c>
      <c r="B435" s="180">
        <v>917</v>
      </c>
      <c r="C435" s="181">
        <v>1</v>
      </c>
      <c r="D435" s="181">
        <v>13</v>
      </c>
      <c r="E435" s="166" t="s">
        <v>291</v>
      </c>
      <c r="F435" s="167" t="s">
        <v>126</v>
      </c>
      <c r="G435" s="169">
        <v>114.5</v>
      </c>
    </row>
    <row r="436" spans="1:7" ht="31.5" x14ac:dyDescent="0.25">
      <c r="A436" s="179" t="s">
        <v>292</v>
      </c>
      <c r="B436" s="180">
        <v>917</v>
      </c>
      <c r="C436" s="181">
        <v>1</v>
      </c>
      <c r="D436" s="181">
        <v>13</v>
      </c>
      <c r="E436" s="166" t="s">
        <v>293</v>
      </c>
      <c r="F436" s="167" t="s">
        <v>126</v>
      </c>
      <c r="G436" s="169">
        <v>114.5</v>
      </c>
    </row>
    <row r="437" spans="1:7" ht="31.5" x14ac:dyDescent="0.25">
      <c r="A437" s="179" t="s">
        <v>133</v>
      </c>
      <c r="B437" s="180">
        <v>917</v>
      </c>
      <c r="C437" s="181">
        <v>1</v>
      </c>
      <c r="D437" s="181">
        <v>13</v>
      </c>
      <c r="E437" s="166" t="s">
        <v>293</v>
      </c>
      <c r="F437" s="167" t="s">
        <v>134</v>
      </c>
      <c r="G437" s="169">
        <v>4.2</v>
      </c>
    </row>
    <row r="438" spans="1:7" x14ac:dyDescent="0.25">
      <c r="A438" s="179" t="s">
        <v>181</v>
      </c>
      <c r="B438" s="180">
        <v>917</v>
      </c>
      <c r="C438" s="181">
        <v>1</v>
      </c>
      <c r="D438" s="181">
        <v>13</v>
      </c>
      <c r="E438" s="166" t="s">
        <v>293</v>
      </c>
      <c r="F438" s="167" t="s">
        <v>182</v>
      </c>
      <c r="G438" s="169">
        <v>110.3</v>
      </c>
    </row>
    <row r="439" spans="1:7" ht="47.25" x14ac:dyDescent="0.25">
      <c r="A439" s="179" t="s">
        <v>295</v>
      </c>
      <c r="B439" s="180">
        <v>917</v>
      </c>
      <c r="C439" s="181">
        <v>1</v>
      </c>
      <c r="D439" s="181">
        <v>13</v>
      </c>
      <c r="E439" s="166" t="s">
        <v>296</v>
      </c>
      <c r="F439" s="167" t="s">
        <v>126</v>
      </c>
      <c r="G439" s="169">
        <v>103.5</v>
      </c>
    </row>
    <row r="440" spans="1:7" ht="47.25" x14ac:dyDescent="0.25">
      <c r="A440" s="179" t="s">
        <v>297</v>
      </c>
      <c r="B440" s="180">
        <v>917</v>
      </c>
      <c r="C440" s="181">
        <v>1</v>
      </c>
      <c r="D440" s="181">
        <v>13</v>
      </c>
      <c r="E440" s="166" t="s">
        <v>298</v>
      </c>
      <c r="F440" s="167" t="s">
        <v>126</v>
      </c>
      <c r="G440" s="169">
        <v>103.5</v>
      </c>
    </row>
    <row r="441" spans="1:7" x14ac:dyDescent="0.25">
      <c r="A441" s="179" t="s">
        <v>181</v>
      </c>
      <c r="B441" s="180">
        <v>917</v>
      </c>
      <c r="C441" s="181">
        <v>1</v>
      </c>
      <c r="D441" s="181">
        <v>13</v>
      </c>
      <c r="E441" s="166" t="s">
        <v>298</v>
      </c>
      <c r="F441" s="167" t="s">
        <v>182</v>
      </c>
      <c r="G441" s="169">
        <v>103.5</v>
      </c>
    </row>
    <row r="442" spans="1:7" ht="31.5" x14ac:dyDescent="0.25">
      <c r="A442" s="179" t="s">
        <v>412</v>
      </c>
      <c r="B442" s="180">
        <v>917</v>
      </c>
      <c r="C442" s="181">
        <v>1</v>
      </c>
      <c r="D442" s="181">
        <v>13</v>
      </c>
      <c r="E442" s="166" t="s">
        <v>413</v>
      </c>
      <c r="F442" s="167" t="s">
        <v>126</v>
      </c>
      <c r="G442" s="169">
        <v>1511.6</v>
      </c>
    </row>
    <row r="443" spans="1:7" ht="31.5" x14ac:dyDescent="0.25">
      <c r="A443" s="179" t="s">
        <v>414</v>
      </c>
      <c r="B443" s="180">
        <v>917</v>
      </c>
      <c r="C443" s="181">
        <v>1</v>
      </c>
      <c r="D443" s="181">
        <v>13</v>
      </c>
      <c r="E443" s="166" t="s">
        <v>415</v>
      </c>
      <c r="F443" s="167" t="s">
        <v>126</v>
      </c>
      <c r="G443" s="169">
        <v>1501.6</v>
      </c>
    </row>
    <row r="444" spans="1:7" ht="47.25" x14ac:dyDescent="0.25">
      <c r="A444" s="179" t="s">
        <v>429</v>
      </c>
      <c r="B444" s="180">
        <v>917</v>
      </c>
      <c r="C444" s="181">
        <v>1</v>
      </c>
      <c r="D444" s="181">
        <v>13</v>
      </c>
      <c r="E444" s="166" t="s">
        <v>430</v>
      </c>
      <c r="F444" s="167" t="s">
        <v>126</v>
      </c>
      <c r="G444" s="169">
        <v>1268.5</v>
      </c>
    </row>
    <row r="445" spans="1:7" ht="63" customHeight="1" x14ac:dyDescent="0.25">
      <c r="A445" s="179" t="s">
        <v>431</v>
      </c>
      <c r="B445" s="180">
        <v>917</v>
      </c>
      <c r="C445" s="181">
        <v>1</v>
      </c>
      <c r="D445" s="181">
        <v>13</v>
      </c>
      <c r="E445" s="166" t="s">
        <v>432</v>
      </c>
      <c r="F445" s="167" t="s">
        <v>126</v>
      </c>
      <c r="G445" s="169">
        <v>1265.5</v>
      </c>
    </row>
    <row r="446" spans="1:7" x14ac:dyDescent="0.25">
      <c r="A446" s="179" t="s">
        <v>181</v>
      </c>
      <c r="B446" s="180">
        <v>917</v>
      </c>
      <c r="C446" s="181">
        <v>1</v>
      </c>
      <c r="D446" s="181">
        <v>13</v>
      </c>
      <c r="E446" s="166" t="s">
        <v>432</v>
      </c>
      <c r="F446" s="167" t="s">
        <v>182</v>
      </c>
      <c r="G446" s="169">
        <v>1265.5</v>
      </c>
    </row>
    <row r="447" spans="1:7" ht="31.5" x14ac:dyDescent="0.25">
      <c r="A447" s="179" t="s">
        <v>433</v>
      </c>
      <c r="B447" s="180">
        <v>917</v>
      </c>
      <c r="C447" s="181">
        <v>1</v>
      </c>
      <c r="D447" s="181">
        <v>13</v>
      </c>
      <c r="E447" s="166" t="s">
        <v>434</v>
      </c>
      <c r="F447" s="167" t="s">
        <v>126</v>
      </c>
      <c r="G447" s="169">
        <v>3</v>
      </c>
    </row>
    <row r="448" spans="1:7" x14ac:dyDescent="0.25">
      <c r="A448" s="179" t="s">
        <v>181</v>
      </c>
      <c r="B448" s="180">
        <v>917</v>
      </c>
      <c r="C448" s="181">
        <v>1</v>
      </c>
      <c r="D448" s="181">
        <v>13</v>
      </c>
      <c r="E448" s="166" t="s">
        <v>434</v>
      </c>
      <c r="F448" s="167" t="s">
        <v>182</v>
      </c>
      <c r="G448" s="169">
        <v>3</v>
      </c>
    </row>
    <row r="449" spans="1:7" x14ac:dyDescent="0.25">
      <c r="A449" s="179" t="s">
        <v>435</v>
      </c>
      <c r="B449" s="180">
        <v>917</v>
      </c>
      <c r="C449" s="181">
        <v>1</v>
      </c>
      <c r="D449" s="181">
        <v>13</v>
      </c>
      <c r="E449" s="166" t="s">
        <v>436</v>
      </c>
      <c r="F449" s="167" t="s">
        <v>126</v>
      </c>
      <c r="G449" s="169">
        <v>233.1</v>
      </c>
    </row>
    <row r="450" spans="1:7" ht="47.25" x14ac:dyDescent="0.25">
      <c r="A450" s="179" t="s">
        <v>437</v>
      </c>
      <c r="B450" s="180">
        <v>917</v>
      </c>
      <c r="C450" s="181">
        <v>1</v>
      </c>
      <c r="D450" s="181">
        <v>13</v>
      </c>
      <c r="E450" s="166" t="s">
        <v>438</v>
      </c>
      <c r="F450" s="167" t="s">
        <v>126</v>
      </c>
      <c r="G450" s="169">
        <v>233.1</v>
      </c>
    </row>
    <row r="451" spans="1:7" x14ac:dyDescent="0.25">
      <c r="A451" s="179" t="s">
        <v>143</v>
      </c>
      <c r="B451" s="180">
        <v>917</v>
      </c>
      <c r="C451" s="181">
        <v>1</v>
      </c>
      <c r="D451" s="181">
        <v>13</v>
      </c>
      <c r="E451" s="166" t="s">
        <v>438</v>
      </c>
      <c r="F451" s="167" t="s">
        <v>144</v>
      </c>
      <c r="G451" s="169">
        <v>233.1</v>
      </c>
    </row>
    <row r="452" spans="1:7" x14ac:dyDescent="0.25">
      <c r="A452" s="179" t="s">
        <v>462</v>
      </c>
      <c r="B452" s="180">
        <v>917</v>
      </c>
      <c r="C452" s="181">
        <v>1</v>
      </c>
      <c r="D452" s="181">
        <v>13</v>
      </c>
      <c r="E452" s="166" t="s">
        <v>463</v>
      </c>
      <c r="F452" s="167" t="s">
        <v>126</v>
      </c>
      <c r="G452" s="169">
        <v>10</v>
      </c>
    </row>
    <row r="453" spans="1:7" ht="47.25" x14ac:dyDescent="0.25">
      <c r="A453" s="179" t="s">
        <v>464</v>
      </c>
      <c r="B453" s="180">
        <v>917</v>
      </c>
      <c r="C453" s="181">
        <v>1</v>
      </c>
      <c r="D453" s="181">
        <v>13</v>
      </c>
      <c r="E453" s="166" t="s">
        <v>465</v>
      </c>
      <c r="F453" s="167" t="s">
        <v>126</v>
      </c>
      <c r="G453" s="169">
        <v>10</v>
      </c>
    </row>
    <row r="454" spans="1:7" x14ac:dyDescent="0.25">
      <c r="A454" s="179" t="s">
        <v>466</v>
      </c>
      <c r="B454" s="180">
        <v>917</v>
      </c>
      <c r="C454" s="181">
        <v>1</v>
      </c>
      <c r="D454" s="181">
        <v>13</v>
      </c>
      <c r="E454" s="166" t="s">
        <v>467</v>
      </c>
      <c r="F454" s="167" t="s">
        <v>126</v>
      </c>
      <c r="G454" s="169">
        <v>10</v>
      </c>
    </row>
    <row r="455" spans="1:7" ht="31.5" x14ac:dyDescent="0.25">
      <c r="A455" s="179" t="s">
        <v>133</v>
      </c>
      <c r="B455" s="180">
        <v>917</v>
      </c>
      <c r="C455" s="181">
        <v>1</v>
      </c>
      <c r="D455" s="181">
        <v>13</v>
      </c>
      <c r="E455" s="166" t="s">
        <v>467</v>
      </c>
      <c r="F455" s="167" t="s">
        <v>134</v>
      </c>
      <c r="G455" s="169">
        <v>10</v>
      </c>
    </row>
    <row r="456" spans="1:7" ht="47.25" x14ac:dyDescent="0.25">
      <c r="A456" s="179" t="s">
        <v>468</v>
      </c>
      <c r="B456" s="180">
        <v>917</v>
      </c>
      <c r="C456" s="181">
        <v>1</v>
      </c>
      <c r="D456" s="181">
        <v>13</v>
      </c>
      <c r="E456" s="166" t="s">
        <v>469</v>
      </c>
      <c r="F456" s="167" t="s">
        <v>126</v>
      </c>
      <c r="G456" s="169">
        <v>103.5</v>
      </c>
    </row>
    <row r="457" spans="1:7" ht="31.5" x14ac:dyDescent="0.25">
      <c r="A457" s="179" t="s">
        <v>479</v>
      </c>
      <c r="B457" s="180">
        <v>917</v>
      </c>
      <c r="C457" s="181">
        <v>1</v>
      </c>
      <c r="D457" s="181">
        <v>13</v>
      </c>
      <c r="E457" s="166" t="s">
        <v>480</v>
      </c>
      <c r="F457" s="167" t="s">
        <v>126</v>
      </c>
      <c r="G457" s="169">
        <v>33.5</v>
      </c>
    </row>
    <row r="458" spans="1:7" ht="63" x14ac:dyDescent="0.25">
      <c r="A458" s="179" t="s">
        <v>481</v>
      </c>
      <c r="B458" s="180">
        <v>917</v>
      </c>
      <c r="C458" s="181">
        <v>1</v>
      </c>
      <c r="D458" s="181">
        <v>13</v>
      </c>
      <c r="E458" s="166" t="s">
        <v>482</v>
      </c>
      <c r="F458" s="167" t="s">
        <v>126</v>
      </c>
      <c r="G458" s="169">
        <v>33.5</v>
      </c>
    </row>
    <row r="459" spans="1:7" ht="31.5" x14ac:dyDescent="0.25">
      <c r="A459" s="179" t="s">
        <v>483</v>
      </c>
      <c r="B459" s="180">
        <v>917</v>
      </c>
      <c r="C459" s="181">
        <v>1</v>
      </c>
      <c r="D459" s="181">
        <v>13</v>
      </c>
      <c r="E459" s="166" t="s">
        <v>484</v>
      </c>
      <c r="F459" s="167" t="s">
        <v>126</v>
      </c>
      <c r="G459" s="169">
        <v>30.5</v>
      </c>
    </row>
    <row r="460" spans="1:7" ht="31.5" x14ac:dyDescent="0.25">
      <c r="A460" s="179" t="s">
        <v>133</v>
      </c>
      <c r="B460" s="180">
        <v>917</v>
      </c>
      <c r="C460" s="181">
        <v>1</v>
      </c>
      <c r="D460" s="181">
        <v>13</v>
      </c>
      <c r="E460" s="166" t="s">
        <v>484</v>
      </c>
      <c r="F460" s="167" t="s">
        <v>134</v>
      </c>
      <c r="G460" s="169">
        <v>30.5</v>
      </c>
    </row>
    <row r="461" spans="1:7" x14ac:dyDescent="0.25">
      <c r="A461" s="179" t="s">
        <v>485</v>
      </c>
      <c r="B461" s="180">
        <v>917</v>
      </c>
      <c r="C461" s="181">
        <v>1</v>
      </c>
      <c r="D461" s="181">
        <v>13</v>
      </c>
      <c r="E461" s="166" t="s">
        <v>486</v>
      </c>
      <c r="F461" s="167" t="s">
        <v>126</v>
      </c>
      <c r="G461" s="169">
        <v>3</v>
      </c>
    </row>
    <row r="462" spans="1:7" ht="31.5" x14ac:dyDescent="0.25">
      <c r="A462" s="179" t="s">
        <v>133</v>
      </c>
      <c r="B462" s="180">
        <v>917</v>
      </c>
      <c r="C462" s="181">
        <v>1</v>
      </c>
      <c r="D462" s="181">
        <v>13</v>
      </c>
      <c r="E462" s="166" t="s">
        <v>486</v>
      </c>
      <c r="F462" s="167" t="s">
        <v>134</v>
      </c>
      <c r="G462" s="169">
        <v>3</v>
      </c>
    </row>
    <row r="463" spans="1:7" x14ac:dyDescent="0.25">
      <c r="A463" s="179" t="s">
        <v>487</v>
      </c>
      <c r="B463" s="180">
        <v>917</v>
      </c>
      <c r="C463" s="181">
        <v>1</v>
      </c>
      <c r="D463" s="181">
        <v>13</v>
      </c>
      <c r="E463" s="166" t="s">
        <v>488</v>
      </c>
      <c r="F463" s="167" t="s">
        <v>126</v>
      </c>
      <c r="G463" s="169">
        <v>70</v>
      </c>
    </row>
    <row r="464" spans="1:7" ht="47.25" x14ac:dyDescent="0.25">
      <c r="A464" s="179" t="s">
        <v>489</v>
      </c>
      <c r="B464" s="180">
        <v>917</v>
      </c>
      <c r="C464" s="181">
        <v>1</v>
      </c>
      <c r="D464" s="181">
        <v>13</v>
      </c>
      <c r="E464" s="166" t="s">
        <v>490</v>
      </c>
      <c r="F464" s="167" t="s">
        <v>126</v>
      </c>
      <c r="G464" s="169">
        <v>70</v>
      </c>
    </row>
    <row r="465" spans="1:7" ht="47.25" x14ac:dyDescent="0.25">
      <c r="A465" s="179" t="s">
        <v>491</v>
      </c>
      <c r="B465" s="180">
        <v>917</v>
      </c>
      <c r="C465" s="181">
        <v>1</v>
      </c>
      <c r="D465" s="181">
        <v>13</v>
      </c>
      <c r="E465" s="166" t="s">
        <v>492</v>
      </c>
      <c r="F465" s="167" t="s">
        <v>126</v>
      </c>
      <c r="G465" s="169">
        <v>25</v>
      </c>
    </row>
    <row r="466" spans="1:7" ht="31.5" x14ac:dyDescent="0.25">
      <c r="A466" s="179" t="s">
        <v>133</v>
      </c>
      <c r="B466" s="180">
        <v>917</v>
      </c>
      <c r="C466" s="181">
        <v>1</v>
      </c>
      <c r="D466" s="181">
        <v>13</v>
      </c>
      <c r="E466" s="166" t="s">
        <v>492</v>
      </c>
      <c r="F466" s="167" t="s">
        <v>134</v>
      </c>
      <c r="G466" s="169">
        <v>25</v>
      </c>
    </row>
    <row r="467" spans="1:7" ht="30.75" customHeight="1" x14ac:dyDescent="0.25">
      <c r="A467" s="179" t="s">
        <v>493</v>
      </c>
      <c r="B467" s="180">
        <v>917</v>
      </c>
      <c r="C467" s="181">
        <v>1</v>
      </c>
      <c r="D467" s="181">
        <v>13</v>
      </c>
      <c r="E467" s="166" t="s">
        <v>494</v>
      </c>
      <c r="F467" s="167" t="s">
        <v>126</v>
      </c>
      <c r="G467" s="169">
        <v>15</v>
      </c>
    </row>
    <row r="468" spans="1:7" ht="31.5" x14ac:dyDescent="0.25">
      <c r="A468" s="179" t="s">
        <v>133</v>
      </c>
      <c r="B468" s="180">
        <v>917</v>
      </c>
      <c r="C468" s="181">
        <v>1</v>
      </c>
      <c r="D468" s="181">
        <v>13</v>
      </c>
      <c r="E468" s="166" t="s">
        <v>494</v>
      </c>
      <c r="F468" s="167" t="s">
        <v>134</v>
      </c>
      <c r="G468" s="169">
        <v>15</v>
      </c>
    </row>
    <row r="469" spans="1:7" ht="78.75" x14ac:dyDescent="0.25">
      <c r="A469" s="179" t="s">
        <v>495</v>
      </c>
      <c r="B469" s="180">
        <v>917</v>
      </c>
      <c r="C469" s="181">
        <v>1</v>
      </c>
      <c r="D469" s="181">
        <v>13</v>
      </c>
      <c r="E469" s="166" t="s">
        <v>496</v>
      </c>
      <c r="F469" s="167" t="s">
        <v>126</v>
      </c>
      <c r="G469" s="169">
        <v>5</v>
      </c>
    </row>
    <row r="470" spans="1:7" ht="31.5" x14ac:dyDescent="0.25">
      <c r="A470" s="179" t="s">
        <v>133</v>
      </c>
      <c r="B470" s="180">
        <v>917</v>
      </c>
      <c r="C470" s="181">
        <v>1</v>
      </c>
      <c r="D470" s="181">
        <v>13</v>
      </c>
      <c r="E470" s="166" t="s">
        <v>496</v>
      </c>
      <c r="F470" s="167" t="s">
        <v>134</v>
      </c>
      <c r="G470" s="169">
        <v>5</v>
      </c>
    </row>
    <row r="471" spans="1:7" ht="47.25" x14ac:dyDescent="0.25">
      <c r="A471" s="179" t="s">
        <v>497</v>
      </c>
      <c r="B471" s="180">
        <v>917</v>
      </c>
      <c r="C471" s="181">
        <v>1</v>
      </c>
      <c r="D471" s="181">
        <v>13</v>
      </c>
      <c r="E471" s="166" t="s">
        <v>498</v>
      </c>
      <c r="F471" s="167" t="s">
        <v>126</v>
      </c>
      <c r="G471" s="169">
        <v>10</v>
      </c>
    </row>
    <row r="472" spans="1:7" ht="31.5" x14ac:dyDescent="0.25">
      <c r="A472" s="179" t="s">
        <v>133</v>
      </c>
      <c r="B472" s="180">
        <v>917</v>
      </c>
      <c r="C472" s="181">
        <v>1</v>
      </c>
      <c r="D472" s="181">
        <v>13</v>
      </c>
      <c r="E472" s="166" t="s">
        <v>498</v>
      </c>
      <c r="F472" s="167" t="s">
        <v>134</v>
      </c>
      <c r="G472" s="169">
        <v>10</v>
      </c>
    </row>
    <row r="473" spans="1:7" ht="46.5" customHeight="1" x14ac:dyDescent="0.25">
      <c r="A473" s="179" t="s">
        <v>499</v>
      </c>
      <c r="B473" s="180">
        <v>917</v>
      </c>
      <c r="C473" s="181">
        <v>1</v>
      </c>
      <c r="D473" s="181">
        <v>13</v>
      </c>
      <c r="E473" s="166" t="s">
        <v>500</v>
      </c>
      <c r="F473" s="167" t="s">
        <v>126</v>
      </c>
      <c r="G473" s="169">
        <v>15</v>
      </c>
    </row>
    <row r="474" spans="1:7" ht="31.5" x14ac:dyDescent="0.25">
      <c r="A474" s="179" t="s">
        <v>133</v>
      </c>
      <c r="B474" s="180">
        <v>917</v>
      </c>
      <c r="C474" s="181">
        <v>1</v>
      </c>
      <c r="D474" s="181">
        <v>13</v>
      </c>
      <c r="E474" s="166" t="s">
        <v>500</v>
      </c>
      <c r="F474" s="167" t="s">
        <v>134</v>
      </c>
      <c r="G474" s="169">
        <v>15</v>
      </c>
    </row>
    <row r="475" spans="1:7" x14ac:dyDescent="0.25">
      <c r="A475" s="179" t="s">
        <v>669</v>
      </c>
      <c r="B475" s="180">
        <v>917</v>
      </c>
      <c r="C475" s="181">
        <v>2</v>
      </c>
      <c r="D475" s="181">
        <v>0</v>
      </c>
      <c r="E475" s="166" t="s">
        <v>126</v>
      </c>
      <c r="F475" s="167" t="s">
        <v>126</v>
      </c>
      <c r="G475" s="169">
        <v>44</v>
      </c>
    </row>
    <row r="476" spans="1:7" x14ac:dyDescent="0.25">
      <c r="A476" s="179" t="s">
        <v>646</v>
      </c>
      <c r="B476" s="180">
        <v>917</v>
      </c>
      <c r="C476" s="181">
        <v>2</v>
      </c>
      <c r="D476" s="181">
        <v>4</v>
      </c>
      <c r="E476" s="166" t="s">
        <v>126</v>
      </c>
      <c r="F476" s="167" t="s">
        <v>126</v>
      </c>
      <c r="G476" s="169">
        <v>44</v>
      </c>
    </row>
    <row r="477" spans="1:7" x14ac:dyDescent="0.25">
      <c r="A477" s="179" t="s">
        <v>608</v>
      </c>
      <c r="B477" s="180">
        <v>917</v>
      </c>
      <c r="C477" s="181">
        <v>2</v>
      </c>
      <c r="D477" s="181">
        <v>4</v>
      </c>
      <c r="E477" s="166" t="s">
        <v>609</v>
      </c>
      <c r="F477" s="167" t="s">
        <v>126</v>
      </c>
      <c r="G477" s="169">
        <v>44</v>
      </c>
    </row>
    <row r="478" spans="1:7" ht="31.5" x14ac:dyDescent="0.25">
      <c r="A478" s="179" t="s">
        <v>642</v>
      </c>
      <c r="B478" s="180">
        <v>917</v>
      </c>
      <c r="C478" s="181">
        <v>2</v>
      </c>
      <c r="D478" s="181">
        <v>4</v>
      </c>
      <c r="E478" s="166" t="s">
        <v>643</v>
      </c>
      <c r="F478" s="167" t="s">
        <v>126</v>
      </c>
      <c r="G478" s="169">
        <v>44</v>
      </c>
    </row>
    <row r="479" spans="1:7" ht="63" x14ac:dyDescent="0.25">
      <c r="A479" s="179" t="s">
        <v>644</v>
      </c>
      <c r="B479" s="180">
        <v>917</v>
      </c>
      <c r="C479" s="181">
        <v>2</v>
      </c>
      <c r="D479" s="181">
        <v>4</v>
      </c>
      <c r="E479" s="166" t="s">
        <v>645</v>
      </c>
      <c r="F479" s="167" t="s">
        <v>126</v>
      </c>
      <c r="G479" s="169">
        <v>44</v>
      </c>
    </row>
    <row r="480" spans="1:7" ht="31.5" x14ac:dyDescent="0.25">
      <c r="A480" s="179" t="s">
        <v>133</v>
      </c>
      <c r="B480" s="180">
        <v>917</v>
      </c>
      <c r="C480" s="181">
        <v>2</v>
      </c>
      <c r="D480" s="181">
        <v>4</v>
      </c>
      <c r="E480" s="166" t="s">
        <v>645</v>
      </c>
      <c r="F480" s="167" t="s">
        <v>134</v>
      </c>
      <c r="G480" s="169">
        <v>44</v>
      </c>
    </row>
    <row r="481" spans="1:7" x14ac:dyDescent="0.25">
      <c r="A481" s="179" t="s">
        <v>664</v>
      </c>
      <c r="B481" s="180">
        <v>917</v>
      </c>
      <c r="C481" s="181">
        <v>4</v>
      </c>
      <c r="D481" s="181">
        <v>0</v>
      </c>
      <c r="E481" s="166" t="s">
        <v>126</v>
      </c>
      <c r="F481" s="167" t="s">
        <v>126</v>
      </c>
      <c r="G481" s="169">
        <v>2332.8000000000002</v>
      </c>
    </row>
    <row r="482" spans="1:7" x14ac:dyDescent="0.25">
      <c r="A482" s="179" t="s">
        <v>310</v>
      </c>
      <c r="B482" s="180">
        <v>917</v>
      </c>
      <c r="C482" s="181">
        <v>4</v>
      </c>
      <c r="D482" s="181">
        <v>5</v>
      </c>
      <c r="E482" s="166" t="s">
        <v>126</v>
      </c>
      <c r="F482" s="167" t="s">
        <v>126</v>
      </c>
      <c r="G482" s="169">
        <v>2282.8000000000002</v>
      </c>
    </row>
    <row r="483" spans="1:7" ht="47.25" x14ac:dyDescent="0.25">
      <c r="A483" s="179" t="s">
        <v>278</v>
      </c>
      <c r="B483" s="180">
        <v>917</v>
      </c>
      <c r="C483" s="181">
        <v>4</v>
      </c>
      <c r="D483" s="181">
        <v>5</v>
      </c>
      <c r="E483" s="166" t="s">
        <v>279</v>
      </c>
      <c r="F483" s="167" t="s">
        <v>126</v>
      </c>
      <c r="G483" s="169">
        <v>2282.8000000000002</v>
      </c>
    </row>
    <row r="484" spans="1:7" ht="31.5" x14ac:dyDescent="0.25">
      <c r="A484" s="179" t="s">
        <v>299</v>
      </c>
      <c r="B484" s="180">
        <v>917</v>
      </c>
      <c r="C484" s="181">
        <v>4</v>
      </c>
      <c r="D484" s="181">
        <v>5</v>
      </c>
      <c r="E484" s="166" t="s">
        <v>300</v>
      </c>
      <c r="F484" s="167" t="s">
        <v>126</v>
      </c>
      <c r="G484" s="169">
        <v>2282.8000000000002</v>
      </c>
    </row>
    <row r="485" spans="1:7" ht="31.5" x14ac:dyDescent="0.25">
      <c r="A485" s="179" t="s">
        <v>306</v>
      </c>
      <c r="B485" s="180">
        <v>917</v>
      </c>
      <c r="C485" s="181">
        <v>4</v>
      </c>
      <c r="D485" s="181">
        <v>5</v>
      </c>
      <c r="E485" s="166" t="s">
        <v>307</v>
      </c>
      <c r="F485" s="167" t="s">
        <v>126</v>
      </c>
      <c r="G485" s="169">
        <v>2282.8000000000002</v>
      </c>
    </row>
    <row r="486" spans="1:7" ht="78.75" x14ac:dyDescent="0.25">
      <c r="A486" s="179" t="s">
        <v>308</v>
      </c>
      <c r="B486" s="180">
        <v>917</v>
      </c>
      <c r="C486" s="181">
        <v>4</v>
      </c>
      <c r="D486" s="181">
        <v>5</v>
      </c>
      <c r="E486" s="166" t="s">
        <v>309</v>
      </c>
      <c r="F486" s="167" t="s">
        <v>126</v>
      </c>
      <c r="G486" s="169">
        <v>2282.8000000000002</v>
      </c>
    </row>
    <row r="487" spans="1:7" ht="31.5" x14ac:dyDescent="0.25">
      <c r="A487" s="179" t="s">
        <v>133</v>
      </c>
      <c r="B487" s="180">
        <v>917</v>
      </c>
      <c r="C487" s="181">
        <v>4</v>
      </c>
      <c r="D487" s="181">
        <v>5</v>
      </c>
      <c r="E487" s="166" t="s">
        <v>309</v>
      </c>
      <c r="F487" s="167" t="s">
        <v>134</v>
      </c>
      <c r="G487" s="169">
        <v>2282.8000000000002</v>
      </c>
    </row>
    <row r="488" spans="1:7" x14ac:dyDescent="0.25">
      <c r="A488" s="179" t="s">
        <v>338</v>
      </c>
      <c r="B488" s="180">
        <v>917</v>
      </c>
      <c r="C488" s="181">
        <v>4</v>
      </c>
      <c r="D488" s="181">
        <v>12</v>
      </c>
      <c r="E488" s="166" t="s">
        <v>126</v>
      </c>
      <c r="F488" s="167" t="s">
        <v>126</v>
      </c>
      <c r="G488" s="169">
        <v>50</v>
      </c>
    </row>
    <row r="489" spans="1:7" ht="47.25" x14ac:dyDescent="0.25">
      <c r="A489" s="179" t="s">
        <v>507</v>
      </c>
      <c r="B489" s="180">
        <v>917</v>
      </c>
      <c r="C489" s="181">
        <v>4</v>
      </c>
      <c r="D489" s="181">
        <v>12</v>
      </c>
      <c r="E489" s="166" t="s">
        <v>508</v>
      </c>
      <c r="F489" s="167" t="s">
        <v>126</v>
      </c>
      <c r="G489" s="169">
        <v>50</v>
      </c>
    </row>
    <row r="490" spans="1:7" ht="31.5" x14ac:dyDescent="0.25">
      <c r="A490" s="179" t="s">
        <v>554</v>
      </c>
      <c r="B490" s="180">
        <v>917</v>
      </c>
      <c r="C490" s="181">
        <v>4</v>
      </c>
      <c r="D490" s="181">
        <v>12</v>
      </c>
      <c r="E490" s="166" t="s">
        <v>555</v>
      </c>
      <c r="F490" s="167" t="s">
        <v>126</v>
      </c>
      <c r="G490" s="169">
        <v>50</v>
      </c>
    </row>
    <row r="491" spans="1:7" ht="31.5" x14ac:dyDescent="0.25">
      <c r="A491" s="179" t="s">
        <v>556</v>
      </c>
      <c r="B491" s="180">
        <v>917</v>
      </c>
      <c r="C491" s="181">
        <v>4</v>
      </c>
      <c r="D491" s="181">
        <v>12</v>
      </c>
      <c r="E491" s="166" t="s">
        <v>557</v>
      </c>
      <c r="F491" s="167" t="s">
        <v>126</v>
      </c>
      <c r="G491" s="169">
        <v>45</v>
      </c>
    </row>
    <row r="492" spans="1:7" ht="31.5" x14ac:dyDescent="0.25">
      <c r="A492" s="179" t="s">
        <v>558</v>
      </c>
      <c r="B492" s="180">
        <v>917</v>
      </c>
      <c r="C492" s="181">
        <v>4</v>
      </c>
      <c r="D492" s="181">
        <v>12</v>
      </c>
      <c r="E492" s="166" t="s">
        <v>559</v>
      </c>
      <c r="F492" s="167" t="s">
        <v>126</v>
      </c>
      <c r="G492" s="169">
        <v>20</v>
      </c>
    </row>
    <row r="493" spans="1:7" ht="31.5" x14ac:dyDescent="0.25">
      <c r="A493" s="179" t="s">
        <v>133</v>
      </c>
      <c r="B493" s="180">
        <v>917</v>
      </c>
      <c r="C493" s="181">
        <v>4</v>
      </c>
      <c r="D493" s="181">
        <v>12</v>
      </c>
      <c r="E493" s="166" t="s">
        <v>559</v>
      </c>
      <c r="F493" s="167" t="s">
        <v>134</v>
      </c>
      <c r="G493" s="169">
        <v>20</v>
      </c>
    </row>
    <row r="494" spans="1:7" ht="31.5" x14ac:dyDescent="0.25">
      <c r="A494" s="179" t="s">
        <v>560</v>
      </c>
      <c r="B494" s="180">
        <v>917</v>
      </c>
      <c r="C494" s="181">
        <v>4</v>
      </c>
      <c r="D494" s="181">
        <v>12</v>
      </c>
      <c r="E494" s="166" t="s">
        <v>561</v>
      </c>
      <c r="F494" s="167" t="s">
        <v>126</v>
      </c>
      <c r="G494" s="169">
        <v>25</v>
      </c>
    </row>
    <row r="495" spans="1:7" ht="31.5" x14ac:dyDescent="0.25">
      <c r="A495" s="179" t="s">
        <v>133</v>
      </c>
      <c r="B495" s="180">
        <v>917</v>
      </c>
      <c r="C495" s="181">
        <v>4</v>
      </c>
      <c r="D495" s="181">
        <v>12</v>
      </c>
      <c r="E495" s="166" t="s">
        <v>561</v>
      </c>
      <c r="F495" s="167" t="s">
        <v>134</v>
      </c>
      <c r="G495" s="169">
        <v>25</v>
      </c>
    </row>
    <row r="496" spans="1:7" ht="47.25" x14ac:dyDescent="0.25">
      <c r="A496" s="179" t="s">
        <v>562</v>
      </c>
      <c r="B496" s="180">
        <v>917</v>
      </c>
      <c r="C496" s="181">
        <v>4</v>
      </c>
      <c r="D496" s="181">
        <v>12</v>
      </c>
      <c r="E496" s="166" t="s">
        <v>563</v>
      </c>
      <c r="F496" s="167" t="s">
        <v>126</v>
      </c>
      <c r="G496" s="169">
        <v>5</v>
      </c>
    </row>
    <row r="497" spans="1:7" ht="31.5" x14ac:dyDescent="0.25">
      <c r="A497" s="179" t="s">
        <v>564</v>
      </c>
      <c r="B497" s="180">
        <v>917</v>
      </c>
      <c r="C497" s="181">
        <v>4</v>
      </c>
      <c r="D497" s="181">
        <v>12</v>
      </c>
      <c r="E497" s="166" t="s">
        <v>565</v>
      </c>
      <c r="F497" s="167" t="s">
        <v>126</v>
      </c>
      <c r="G497" s="169">
        <v>5</v>
      </c>
    </row>
    <row r="498" spans="1:7" ht="31.5" x14ac:dyDescent="0.25">
      <c r="A498" s="179" t="s">
        <v>133</v>
      </c>
      <c r="B498" s="180">
        <v>917</v>
      </c>
      <c r="C498" s="181">
        <v>4</v>
      </c>
      <c r="D498" s="181">
        <v>12</v>
      </c>
      <c r="E498" s="166" t="s">
        <v>565</v>
      </c>
      <c r="F498" s="167" t="s">
        <v>134</v>
      </c>
      <c r="G498" s="169">
        <v>5</v>
      </c>
    </row>
    <row r="499" spans="1:7" x14ac:dyDescent="0.25">
      <c r="A499" s="179" t="s">
        <v>655</v>
      </c>
      <c r="B499" s="180">
        <v>917</v>
      </c>
      <c r="C499" s="181">
        <v>7</v>
      </c>
      <c r="D499" s="181">
        <v>0</v>
      </c>
      <c r="E499" s="166" t="s">
        <v>126</v>
      </c>
      <c r="F499" s="167" t="s">
        <v>126</v>
      </c>
      <c r="G499" s="169">
        <v>407.5</v>
      </c>
    </row>
    <row r="500" spans="1:7" ht="31.5" x14ac:dyDescent="0.25">
      <c r="A500" s="179" t="s">
        <v>140</v>
      </c>
      <c r="B500" s="180">
        <v>917</v>
      </c>
      <c r="C500" s="181">
        <v>7</v>
      </c>
      <c r="D500" s="181">
        <v>5</v>
      </c>
      <c r="E500" s="166" t="s">
        <v>126</v>
      </c>
      <c r="F500" s="167" t="s">
        <v>126</v>
      </c>
      <c r="G500" s="169">
        <v>157.5</v>
      </c>
    </row>
    <row r="501" spans="1:7" ht="31.5" x14ac:dyDescent="0.25">
      <c r="A501" s="179" t="s">
        <v>412</v>
      </c>
      <c r="B501" s="180">
        <v>917</v>
      </c>
      <c r="C501" s="181">
        <v>7</v>
      </c>
      <c r="D501" s="181">
        <v>5</v>
      </c>
      <c r="E501" s="166" t="s">
        <v>413</v>
      </c>
      <c r="F501" s="167" t="s">
        <v>126</v>
      </c>
      <c r="G501" s="169">
        <v>157.5</v>
      </c>
    </row>
    <row r="502" spans="1:7" ht="31.5" x14ac:dyDescent="0.25">
      <c r="A502" s="179" t="s">
        <v>414</v>
      </c>
      <c r="B502" s="180">
        <v>917</v>
      </c>
      <c r="C502" s="181">
        <v>7</v>
      </c>
      <c r="D502" s="181">
        <v>5</v>
      </c>
      <c r="E502" s="166" t="s">
        <v>415</v>
      </c>
      <c r="F502" s="167" t="s">
        <v>126</v>
      </c>
      <c r="G502" s="169">
        <v>157.5</v>
      </c>
    </row>
    <row r="503" spans="1:7" ht="47.25" x14ac:dyDescent="0.25">
      <c r="A503" s="179" t="s">
        <v>416</v>
      </c>
      <c r="B503" s="180">
        <v>917</v>
      </c>
      <c r="C503" s="181">
        <v>7</v>
      </c>
      <c r="D503" s="181">
        <v>5</v>
      </c>
      <c r="E503" s="166" t="s">
        <v>417</v>
      </c>
      <c r="F503" s="167" t="s">
        <v>126</v>
      </c>
      <c r="G503" s="169">
        <v>155.1</v>
      </c>
    </row>
    <row r="504" spans="1:7" ht="30" customHeight="1" x14ac:dyDescent="0.25">
      <c r="A504" s="179" t="s">
        <v>420</v>
      </c>
      <c r="B504" s="180">
        <v>917</v>
      </c>
      <c r="C504" s="181">
        <v>7</v>
      </c>
      <c r="D504" s="181">
        <v>5</v>
      </c>
      <c r="E504" s="166" t="s">
        <v>421</v>
      </c>
      <c r="F504" s="167" t="s">
        <v>126</v>
      </c>
      <c r="G504" s="169">
        <v>144.1</v>
      </c>
    </row>
    <row r="505" spans="1:7" ht="31.5" x14ac:dyDescent="0.25">
      <c r="A505" s="179" t="s">
        <v>133</v>
      </c>
      <c r="B505" s="180">
        <v>917</v>
      </c>
      <c r="C505" s="181">
        <v>7</v>
      </c>
      <c r="D505" s="181">
        <v>5</v>
      </c>
      <c r="E505" s="166" t="s">
        <v>421</v>
      </c>
      <c r="F505" s="167" t="s">
        <v>134</v>
      </c>
      <c r="G505" s="169">
        <v>144.1</v>
      </c>
    </row>
    <row r="506" spans="1:7" ht="47.25" x14ac:dyDescent="0.25">
      <c r="A506" s="179" t="s">
        <v>422</v>
      </c>
      <c r="B506" s="180">
        <v>917</v>
      </c>
      <c r="C506" s="181">
        <v>7</v>
      </c>
      <c r="D506" s="181">
        <v>5</v>
      </c>
      <c r="E506" s="166" t="s">
        <v>423</v>
      </c>
      <c r="F506" s="167" t="s">
        <v>126</v>
      </c>
      <c r="G506" s="169">
        <v>11</v>
      </c>
    </row>
    <row r="507" spans="1:7" ht="31.5" x14ac:dyDescent="0.25">
      <c r="A507" s="179" t="s">
        <v>133</v>
      </c>
      <c r="B507" s="180">
        <v>917</v>
      </c>
      <c r="C507" s="181">
        <v>7</v>
      </c>
      <c r="D507" s="181">
        <v>5</v>
      </c>
      <c r="E507" s="166" t="s">
        <v>423</v>
      </c>
      <c r="F507" s="167" t="s">
        <v>134</v>
      </c>
      <c r="G507" s="169">
        <v>11</v>
      </c>
    </row>
    <row r="508" spans="1:7" ht="31.5" x14ac:dyDescent="0.25">
      <c r="A508" s="179" t="s">
        <v>443</v>
      </c>
      <c r="B508" s="180">
        <v>917</v>
      </c>
      <c r="C508" s="181">
        <v>7</v>
      </c>
      <c r="D508" s="181">
        <v>5</v>
      </c>
      <c r="E508" s="166" t="s">
        <v>444</v>
      </c>
      <c r="F508" s="167" t="s">
        <v>126</v>
      </c>
      <c r="G508" s="169">
        <v>2.4</v>
      </c>
    </row>
    <row r="509" spans="1:7" ht="31.5" x14ac:dyDescent="0.25">
      <c r="A509" s="179" t="s">
        <v>138</v>
      </c>
      <c r="B509" s="180">
        <v>917</v>
      </c>
      <c r="C509" s="181">
        <v>7</v>
      </c>
      <c r="D509" s="181">
        <v>5</v>
      </c>
      <c r="E509" s="166" t="s">
        <v>797</v>
      </c>
      <c r="F509" s="167" t="s">
        <v>126</v>
      </c>
      <c r="G509" s="169">
        <v>2.4</v>
      </c>
    </row>
    <row r="510" spans="1:7" ht="31.5" x14ac:dyDescent="0.25">
      <c r="A510" s="179" t="s">
        <v>133</v>
      </c>
      <c r="B510" s="180">
        <v>917</v>
      </c>
      <c r="C510" s="181">
        <v>7</v>
      </c>
      <c r="D510" s="181">
        <v>5</v>
      </c>
      <c r="E510" s="166" t="s">
        <v>797</v>
      </c>
      <c r="F510" s="167" t="s">
        <v>134</v>
      </c>
      <c r="G510" s="169">
        <v>2.4</v>
      </c>
    </row>
    <row r="511" spans="1:7" x14ac:dyDescent="0.25">
      <c r="A511" s="179" t="s">
        <v>232</v>
      </c>
      <c r="B511" s="180">
        <v>917</v>
      </c>
      <c r="C511" s="181">
        <v>7</v>
      </c>
      <c r="D511" s="181">
        <v>7</v>
      </c>
      <c r="E511" s="166" t="s">
        <v>126</v>
      </c>
      <c r="F511" s="167" t="s">
        <v>126</v>
      </c>
      <c r="G511" s="169">
        <v>250</v>
      </c>
    </row>
    <row r="512" spans="1:7" ht="47.25" x14ac:dyDescent="0.25">
      <c r="A512" s="179" t="s">
        <v>507</v>
      </c>
      <c r="B512" s="180">
        <v>917</v>
      </c>
      <c r="C512" s="181">
        <v>7</v>
      </c>
      <c r="D512" s="181">
        <v>7</v>
      </c>
      <c r="E512" s="166" t="s">
        <v>508</v>
      </c>
      <c r="F512" s="167" t="s">
        <v>126</v>
      </c>
      <c r="G512" s="169">
        <v>250</v>
      </c>
    </row>
    <row r="513" spans="1:7" ht="31.5" x14ac:dyDescent="0.25">
      <c r="A513" s="179" t="s">
        <v>509</v>
      </c>
      <c r="B513" s="180">
        <v>917</v>
      </c>
      <c r="C513" s="181">
        <v>7</v>
      </c>
      <c r="D513" s="181">
        <v>7</v>
      </c>
      <c r="E513" s="166" t="s">
        <v>510</v>
      </c>
      <c r="F513" s="167" t="s">
        <v>126</v>
      </c>
      <c r="G513" s="169">
        <v>166</v>
      </c>
    </row>
    <row r="514" spans="1:7" ht="47.25" x14ac:dyDescent="0.25">
      <c r="A514" s="179" t="s">
        <v>511</v>
      </c>
      <c r="B514" s="180">
        <v>917</v>
      </c>
      <c r="C514" s="181">
        <v>7</v>
      </c>
      <c r="D514" s="181">
        <v>7</v>
      </c>
      <c r="E514" s="166" t="s">
        <v>512</v>
      </c>
      <c r="F514" s="167" t="s">
        <v>126</v>
      </c>
      <c r="G514" s="169">
        <v>166</v>
      </c>
    </row>
    <row r="515" spans="1:7" ht="47.25" x14ac:dyDescent="0.25">
      <c r="A515" s="179" t="s">
        <v>513</v>
      </c>
      <c r="B515" s="180">
        <v>917</v>
      </c>
      <c r="C515" s="181">
        <v>7</v>
      </c>
      <c r="D515" s="181">
        <v>7</v>
      </c>
      <c r="E515" s="166" t="s">
        <v>514</v>
      </c>
      <c r="F515" s="167" t="s">
        <v>126</v>
      </c>
      <c r="G515" s="169">
        <v>146</v>
      </c>
    </row>
    <row r="516" spans="1:7" ht="31.5" x14ac:dyDescent="0.25">
      <c r="A516" s="179" t="s">
        <v>133</v>
      </c>
      <c r="B516" s="180">
        <v>917</v>
      </c>
      <c r="C516" s="181">
        <v>7</v>
      </c>
      <c r="D516" s="181">
        <v>7</v>
      </c>
      <c r="E516" s="166" t="s">
        <v>514</v>
      </c>
      <c r="F516" s="167" t="s">
        <v>134</v>
      </c>
      <c r="G516" s="169">
        <v>146</v>
      </c>
    </row>
    <row r="517" spans="1:7" ht="47.25" x14ac:dyDescent="0.25">
      <c r="A517" s="179" t="s">
        <v>515</v>
      </c>
      <c r="B517" s="180">
        <v>917</v>
      </c>
      <c r="C517" s="181">
        <v>7</v>
      </c>
      <c r="D517" s="181">
        <v>7</v>
      </c>
      <c r="E517" s="166" t="s">
        <v>516</v>
      </c>
      <c r="F517" s="167" t="s">
        <v>126</v>
      </c>
      <c r="G517" s="169">
        <v>20</v>
      </c>
    </row>
    <row r="518" spans="1:7" ht="31.5" x14ac:dyDescent="0.25">
      <c r="A518" s="179" t="s">
        <v>133</v>
      </c>
      <c r="B518" s="180">
        <v>917</v>
      </c>
      <c r="C518" s="181">
        <v>7</v>
      </c>
      <c r="D518" s="181">
        <v>7</v>
      </c>
      <c r="E518" s="166" t="s">
        <v>516</v>
      </c>
      <c r="F518" s="167" t="s">
        <v>134</v>
      </c>
      <c r="G518" s="169">
        <v>20</v>
      </c>
    </row>
    <row r="519" spans="1:7" ht="63" x14ac:dyDescent="0.25">
      <c r="A519" s="179" t="s">
        <v>546</v>
      </c>
      <c r="B519" s="180">
        <v>917</v>
      </c>
      <c r="C519" s="181">
        <v>7</v>
      </c>
      <c r="D519" s="181">
        <v>7</v>
      </c>
      <c r="E519" s="166" t="s">
        <v>547</v>
      </c>
      <c r="F519" s="167" t="s">
        <v>126</v>
      </c>
      <c r="G519" s="169">
        <v>84</v>
      </c>
    </row>
    <row r="520" spans="1:7" ht="47.25" x14ac:dyDescent="0.25">
      <c r="A520" s="179" t="s">
        <v>548</v>
      </c>
      <c r="B520" s="180">
        <v>917</v>
      </c>
      <c r="C520" s="181">
        <v>7</v>
      </c>
      <c r="D520" s="181">
        <v>7</v>
      </c>
      <c r="E520" s="166" t="s">
        <v>549</v>
      </c>
      <c r="F520" s="167" t="s">
        <v>126</v>
      </c>
      <c r="G520" s="169">
        <v>84</v>
      </c>
    </row>
    <row r="521" spans="1:7" ht="31.5" x14ac:dyDescent="0.25">
      <c r="A521" s="179" t="s">
        <v>550</v>
      </c>
      <c r="B521" s="180">
        <v>917</v>
      </c>
      <c r="C521" s="181">
        <v>7</v>
      </c>
      <c r="D521" s="181">
        <v>7</v>
      </c>
      <c r="E521" s="166" t="s">
        <v>551</v>
      </c>
      <c r="F521" s="167" t="s">
        <v>126</v>
      </c>
      <c r="G521" s="169">
        <v>54</v>
      </c>
    </row>
    <row r="522" spans="1:7" ht="31.5" x14ac:dyDescent="0.25">
      <c r="A522" s="179" t="s">
        <v>133</v>
      </c>
      <c r="B522" s="180">
        <v>917</v>
      </c>
      <c r="C522" s="181">
        <v>7</v>
      </c>
      <c r="D522" s="181">
        <v>7</v>
      </c>
      <c r="E522" s="166" t="s">
        <v>551</v>
      </c>
      <c r="F522" s="167" t="s">
        <v>134</v>
      </c>
      <c r="G522" s="169">
        <v>54</v>
      </c>
    </row>
    <row r="523" spans="1:7" ht="31.5" x14ac:dyDescent="0.25">
      <c r="A523" s="179" t="s">
        <v>552</v>
      </c>
      <c r="B523" s="180">
        <v>917</v>
      </c>
      <c r="C523" s="181">
        <v>7</v>
      </c>
      <c r="D523" s="181">
        <v>7</v>
      </c>
      <c r="E523" s="166" t="s">
        <v>553</v>
      </c>
      <c r="F523" s="167" t="s">
        <v>126</v>
      </c>
      <c r="G523" s="169">
        <v>30</v>
      </c>
    </row>
    <row r="524" spans="1:7" ht="31.5" x14ac:dyDescent="0.25">
      <c r="A524" s="179" t="s">
        <v>133</v>
      </c>
      <c r="B524" s="180">
        <v>917</v>
      </c>
      <c r="C524" s="181">
        <v>7</v>
      </c>
      <c r="D524" s="181">
        <v>7</v>
      </c>
      <c r="E524" s="166" t="s">
        <v>553</v>
      </c>
      <c r="F524" s="167" t="s">
        <v>134</v>
      </c>
      <c r="G524" s="169">
        <v>30</v>
      </c>
    </row>
    <row r="525" spans="1:7" x14ac:dyDescent="0.25">
      <c r="A525" s="179" t="s">
        <v>670</v>
      </c>
      <c r="B525" s="180">
        <v>917</v>
      </c>
      <c r="C525" s="181">
        <v>9</v>
      </c>
      <c r="D525" s="181">
        <v>0</v>
      </c>
      <c r="E525" s="166" t="s">
        <v>126</v>
      </c>
      <c r="F525" s="167" t="s">
        <v>126</v>
      </c>
      <c r="G525" s="169">
        <v>138.19999999999999</v>
      </c>
    </row>
    <row r="526" spans="1:7" x14ac:dyDescent="0.25">
      <c r="A526" s="179" t="s">
        <v>572</v>
      </c>
      <c r="B526" s="180">
        <v>917</v>
      </c>
      <c r="C526" s="181">
        <v>9</v>
      </c>
      <c r="D526" s="181">
        <v>9</v>
      </c>
      <c r="E526" s="166" t="s">
        <v>126</v>
      </c>
      <c r="F526" s="167" t="s">
        <v>126</v>
      </c>
      <c r="G526" s="169">
        <v>138.19999999999999</v>
      </c>
    </row>
    <row r="527" spans="1:7" ht="31.5" x14ac:dyDescent="0.25">
      <c r="A527" s="179" t="s">
        <v>566</v>
      </c>
      <c r="B527" s="180">
        <v>917</v>
      </c>
      <c r="C527" s="181">
        <v>9</v>
      </c>
      <c r="D527" s="181">
        <v>9</v>
      </c>
      <c r="E527" s="166" t="s">
        <v>567</v>
      </c>
      <c r="F527" s="167" t="s">
        <v>126</v>
      </c>
      <c r="G527" s="169">
        <v>138.19999999999999</v>
      </c>
    </row>
    <row r="528" spans="1:7" ht="47.25" x14ac:dyDescent="0.25">
      <c r="A528" s="179" t="s">
        <v>568</v>
      </c>
      <c r="B528" s="180">
        <v>917</v>
      </c>
      <c r="C528" s="181">
        <v>9</v>
      </c>
      <c r="D528" s="181">
        <v>9</v>
      </c>
      <c r="E528" s="166" t="s">
        <v>569</v>
      </c>
      <c r="F528" s="167" t="s">
        <v>126</v>
      </c>
      <c r="G528" s="169">
        <v>138.19999999999999</v>
      </c>
    </row>
    <row r="529" spans="1:7" ht="47.25" x14ac:dyDescent="0.25">
      <c r="A529" s="179" t="s">
        <v>570</v>
      </c>
      <c r="B529" s="180">
        <v>917</v>
      </c>
      <c r="C529" s="181">
        <v>9</v>
      </c>
      <c r="D529" s="181">
        <v>9</v>
      </c>
      <c r="E529" s="166" t="s">
        <v>571</v>
      </c>
      <c r="F529" s="167" t="s">
        <v>126</v>
      </c>
      <c r="G529" s="169">
        <v>63.2</v>
      </c>
    </row>
    <row r="530" spans="1:7" x14ac:dyDescent="0.25">
      <c r="A530" s="179" t="s">
        <v>181</v>
      </c>
      <c r="B530" s="180">
        <v>917</v>
      </c>
      <c r="C530" s="181">
        <v>9</v>
      </c>
      <c r="D530" s="181">
        <v>9</v>
      </c>
      <c r="E530" s="166" t="s">
        <v>571</v>
      </c>
      <c r="F530" s="167" t="s">
        <v>182</v>
      </c>
      <c r="G530" s="169">
        <v>63.2</v>
      </c>
    </row>
    <row r="531" spans="1:7" ht="31.5" x14ac:dyDescent="0.25">
      <c r="A531" s="179" t="s">
        <v>573</v>
      </c>
      <c r="B531" s="180">
        <v>917</v>
      </c>
      <c r="C531" s="181">
        <v>9</v>
      </c>
      <c r="D531" s="181">
        <v>9</v>
      </c>
      <c r="E531" s="166" t="s">
        <v>574</v>
      </c>
      <c r="F531" s="167" t="s">
        <v>126</v>
      </c>
      <c r="G531" s="169">
        <v>25</v>
      </c>
    </row>
    <row r="532" spans="1:7" ht="31.5" x14ac:dyDescent="0.25">
      <c r="A532" s="179" t="s">
        <v>133</v>
      </c>
      <c r="B532" s="180">
        <v>917</v>
      </c>
      <c r="C532" s="181">
        <v>9</v>
      </c>
      <c r="D532" s="181">
        <v>9</v>
      </c>
      <c r="E532" s="166" t="s">
        <v>574</v>
      </c>
      <c r="F532" s="167" t="s">
        <v>134</v>
      </c>
      <c r="G532" s="169">
        <v>25</v>
      </c>
    </row>
    <row r="533" spans="1:7" ht="31.5" x14ac:dyDescent="0.25">
      <c r="A533" s="179" t="s">
        <v>575</v>
      </c>
      <c r="B533" s="180">
        <v>917</v>
      </c>
      <c r="C533" s="181">
        <v>9</v>
      </c>
      <c r="D533" s="181">
        <v>9</v>
      </c>
      <c r="E533" s="166" t="s">
        <v>576</v>
      </c>
      <c r="F533" s="167" t="s">
        <v>126</v>
      </c>
      <c r="G533" s="169">
        <v>50</v>
      </c>
    </row>
    <row r="534" spans="1:7" ht="31.5" x14ac:dyDescent="0.25">
      <c r="A534" s="179" t="s">
        <v>133</v>
      </c>
      <c r="B534" s="180">
        <v>917</v>
      </c>
      <c r="C534" s="181">
        <v>9</v>
      </c>
      <c r="D534" s="181">
        <v>9</v>
      </c>
      <c r="E534" s="166" t="s">
        <v>576</v>
      </c>
      <c r="F534" s="167" t="s">
        <v>134</v>
      </c>
      <c r="G534" s="169">
        <v>50</v>
      </c>
    </row>
    <row r="535" spans="1:7" x14ac:dyDescent="0.25">
      <c r="A535" s="179" t="s">
        <v>658</v>
      </c>
      <c r="B535" s="180">
        <v>917</v>
      </c>
      <c r="C535" s="181">
        <v>10</v>
      </c>
      <c r="D535" s="181">
        <v>0</v>
      </c>
      <c r="E535" s="166" t="s">
        <v>126</v>
      </c>
      <c r="F535" s="167" t="s">
        <v>126</v>
      </c>
      <c r="G535" s="169">
        <v>9413.7999999999993</v>
      </c>
    </row>
    <row r="536" spans="1:7" x14ac:dyDescent="0.25">
      <c r="A536" s="179" t="s">
        <v>428</v>
      </c>
      <c r="B536" s="180">
        <v>917</v>
      </c>
      <c r="C536" s="181">
        <v>10</v>
      </c>
      <c r="D536" s="181">
        <v>1</v>
      </c>
      <c r="E536" s="166" t="s">
        <v>126</v>
      </c>
      <c r="F536" s="167" t="s">
        <v>126</v>
      </c>
      <c r="G536" s="169">
        <v>6985.3</v>
      </c>
    </row>
    <row r="537" spans="1:7" ht="31.5" x14ac:dyDescent="0.25">
      <c r="A537" s="179" t="s">
        <v>412</v>
      </c>
      <c r="B537" s="180">
        <v>917</v>
      </c>
      <c r="C537" s="181">
        <v>10</v>
      </c>
      <c r="D537" s="181">
        <v>1</v>
      </c>
      <c r="E537" s="166" t="s">
        <v>413</v>
      </c>
      <c r="F537" s="167" t="s">
        <v>126</v>
      </c>
      <c r="G537" s="169">
        <v>6985.3</v>
      </c>
    </row>
    <row r="538" spans="1:7" ht="31.5" x14ac:dyDescent="0.25">
      <c r="A538" s="179" t="s">
        <v>414</v>
      </c>
      <c r="B538" s="180">
        <v>917</v>
      </c>
      <c r="C538" s="181">
        <v>10</v>
      </c>
      <c r="D538" s="181">
        <v>1</v>
      </c>
      <c r="E538" s="166" t="s">
        <v>415</v>
      </c>
      <c r="F538" s="167" t="s">
        <v>126</v>
      </c>
      <c r="G538" s="169">
        <v>6985.3</v>
      </c>
    </row>
    <row r="539" spans="1:7" ht="31.5" x14ac:dyDescent="0.25">
      <c r="A539" s="179" t="s">
        <v>424</v>
      </c>
      <c r="B539" s="180">
        <v>917</v>
      </c>
      <c r="C539" s="181">
        <v>10</v>
      </c>
      <c r="D539" s="181">
        <v>1</v>
      </c>
      <c r="E539" s="166" t="s">
        <v>425</v>
      </c>
      <c r="F539" s="167" t="s">
        <v>126</v>
      </c>
      <c r="G539" s="169">
        <v>6985.3</v>
      </c>
    </row>
    <row r="540" spans="1:7" ht="94.5" customHeight="1" x14ac:dyDescent="0.25">
      <c r="A540" s="179" t="s">
        <v>426</v>
      </c>
      <c r="B540" s="180">
        <v>917</v>
      </c>
      <c r="C540" s="181">
        <v>10</v>
      </c>
      <c r="D540" s="181">
        <v>1</v>
      </c>
      <c r="E540" s="166" t="s">
        <v>427</v>
      </c>
      <c r="F540" s="167" t="s">
        <v>126</v>
      </c>
      <c r="G540" s="169">
        <v>6985.3</v>
      </c>
    </row>
    <row r="541" spans="1:7" x14ac:dyDescent="0.25">
      <c r="A541" s="179" t="s">
        <v>181</v>
      </c>
      <c r="B541" s="180">
        <v>917</v>
      </c>
      <c r="C541" s="181">
        <v>10</v>
      </c>
      <c r="D541" s="181">
        <v>1</v>
      </c>
      <c r="E541" s="166" t="s">
        <v>427</v>
      </c>
      <c r="F541" s="167" t="s">
        <v>182</v>
      </c>
      <c r="G541" s="169">
        <v>6985.3</v>
      </c>
    </row>
    <row r="542" spans="1:7" x14ac:dyDescent="0.25">
      <c r="A542" s="179" t="s">
        <v>331</v>
      </c>
      <c r="B542" s="180">
        <v>917</v>
      </c>
      <c r="C542" s="181">
        <v>10</v>
      </c>
      <c r="D542" s="181">
        <v>3</v>
      </c>
      <c r="E542" s="166" t="s">
        <v>126</v>
      </c>
      <c r="F542" s="167" t="s">
        <v>126</v>
      </c>
      <c r="G542" s="169">
        <v>2228.5</v>
      </c>
    </row>
    <row r="543" spans="1:7" ht="47.25" x14ac:dyDescent="0.25">
      <c r="A543" s="179" t="s">
        <v>507</v>
      </c>
      <c r="B543" s="180">
        <v>917</v>
      </c>
      <c r="C543" s="181">
        <v>10</v>
      </c>
      <c r="D543" s="181">
        <v>3</v>
      </c>
      <c r="E543" s="166" t="s">
        <v>508</v>
      </c>
      <c r="F543" s="167" t="s">
        <v>126</v>
      </c>
      <c r="G543" s="169">
        <v>2228.5</v>
      </c>
    </row>
    <row r="544" spans="1:7" x14ac:dyDescent="0.25">
      <c r="A544" s="179" t="s">
        <v>538</v>
      </c>
      <c r="B544" s="180">
        <v>917</v>
      </c>
      <c r="C544" s="181">
        <v>10</v>
      </c>
      <c r="D544" s="181">
        <v>3</v>
      </c>
      <c r="E544" s="166" t="s">
        <v>539</v>
      </c>
      <c r="F544" s="167" t="s">
        <v>126</v>
      </c>
      <c r="G544" s="169">
        <v>2228.5</v>
      </c>
    </row>
    <row r="545" spans="1:7" ht="31.5" x14ac:dyDescent="0.25">
      <c r="A545" s="179" t="s">
        <v>540</v>
      </c>
      <c r="B545" s="180">
        <v>917</v>
      </c>
      <c r="C545" s="181">
        <v>10</v>
      </c>
      <c r="D545" s="181">
        <v>3</v>
      </c>
      <c r="E545" s="166" t="s">
        <v>541</v>
      </c>
      <c r="F545" s="167" t="s">
        <v>126</v>
      </c>
      <c r="G545" s="169">
        <v>2228.5</v>
      </c>
    </row>
    <row r="546" spans="1:7" ht="63" x14ac:dyDescent="0.25">
      <c r="A546" s="179" t="s">
        <v>542</v>
      </c>
      <c r="B546" s="180">
        <v>917</v>
      </c>
      <c r="C546" s="181">
        <v>10</v>
      </c>
      <c r="D546" s="181">
        <v>3</v>
      </c>
      <c r="E546" s="166" t="s">
        <v>543</v>
      </c>
      <c r="F546" s="167" t="s">
        <v>126</v>
      </c>
      <c r="G546" s="169">
        <v>17</v>
      </c>
    </row>
    <row r="547" spans="1:7" x14ac:dyDescent="0.25">
      <c r="A547" s="179" t="s">
        <v>181</v>
      </c>
      <c r="B547" s="180">
        <v>917</v>
      </c>
      <c r="C547" s="181">
        <v>10</v>
      </c>
      <c r="D547" s="181">
        <v>3</v>
      </c>
      <c r="E547" s="166" t="s">
        <v>543</v>
      </c>
      <c r="F547" s="167" t="s">
        <v>182</v>
      </c>
      <c r="G547" s="169">
        <v>17</v>
      </c>
    </row>
    <row r="548" spans="1:7" ht="31.5" x14ac:dyDescent="0.25">
      <c r="A548" s="179" t="s">
        <v>544</v>
      </c>
      <c r="B548" s="180">
        <v>917</v>
      </c>
      <c r="C548" s="181">
        <v>10</v>
      </c>
      <c r="D548" s="181">
        <v>3</v>
      </c>
      <c r="E548" s="166" t="s">
        <v>545</v>
      </c>
      <c r="F548" s="167" t="s">
        <v>126</v>
      </c>
      <c r="G548" s="169">
        <v>2211.5</v>
      </c>
    </row>
    <row r="549" spans="1:7" x14ac:dyDescent="0.25">
      <c r="A549" s="179" t="s">
        <v>181</v>
      </c>
      <c r="B549" s="180">
        <v>917</v>
      </c>
      <c r="C549" s="181">
        <v>10</v>
      </c>
      <c r="D549" s="181">
        <v>3</v>
      </c>
      <c r="E549" s="166" t="s">
        <v>545</v>
      </c>
      <c r="F549" s="167" t="s">
        <v>182</v>
      </c>
      <c r="G549" s="169">
        <v>2211.5</v>
      </c>
    </row>
    <row r="550" spans="1:7" x14ac:dyDescent="0.25">
      <c r="A550" s="179" t="s">
        <v>589</v>
      </c>
      <c r="B550" s="180">
        <v>917</v>
      </c>
      <c r="C550" s="181">
        <v>10</v>
      </c>
      <c r="D550" s="181">
        <v>6</v>
      </c>
      <c r="E550" s="166" t="s">
        <v>126</v>
      </c>
      <c r="F550" s="167" t="s">
        <v>126</v>
      </c>
      <c r="G550" s="169">
        <v>200</v>
      </c>
    </row>
    <row r="551" spans="1:7" ht="47.25" x14ac:dyDescent="0.25">
      <c r="A551" s="179" t="s">
        <v>577</v>
      </c>
      <c r="B551" s="180">
        <v>917</v>
      </c>
      <c r="C551" s="181">
        <v>10</v>
      </c>
      <c r="D551" s="181">
        <v>6</v>
      </c>
      <c r="E551" s="166" t="s">
        <v>578</v>
      </c>
      <c r="F551" s="167" t="s">
        <v>126</v>
      </c>
      <c r="G551" s="169">
        <v>200</v>
      </c>
    </row>
    <row r="552" spans="1:7" ht="47.25" x14ac:dyDescent="0.25">
      <c r="A552" s="179" t="s">
        <v>579</v>
      </c>
      <c r="B552" s="180">
        <v>917</v>
      </c>
      <c r="C552" s="181">
        <v>10</v>
      </c>
      <c r="D552" s="181">
        <v>6</v>
      </c>
      <c r="E552" s="166" t="s">
        <v>580</v>
      </c>
      <c r="F552" s="167" t="s">
        <v>126</v>
      </c>
      <c r="G552" s="169">
        <v>5</v>
      </c>
    </row>
    <row r="553" spans="1:7" ht="78.75" x14ac:dyDescent="0.25">
      <c r="A553" s="179" t="s">
        <v>585</v>
      </c>
      <c r="B553" s="180">
        <v>917</v>
      </c>
      <c r="C553" s="181">
        <v>10</v>
      </c>
      <c r="D553" s="181">
        <v>6</v>
      </c>
      <c r="E553" s="166" t="s">
        <v>586</v>
      </c>
      <c r="F553" s="167" t="s">
        <v>126</v>
      </c>
      <c r="G553" s="169">
        <v>5</v>
      </c>
    </row>
    <row r="554" spans="1:7" ht="31.5" x14ac:dyDescent="0.25">
      <c r="A554" s="179" t="s">
        <v>587</v>
      </c>
      <c r="B554" s="180">
        <v>917</v>
      </c>
      <c r="C554" s="181">
        <v>10</v>
      </c>
      <c r="D554" s="181">
        <v>6</v>
      </c>
      <c r="E554" s="166" t="s">
        <v>588</v>
      </c>
      <c r="F554" s="167" t="s">
        <v>126</v>
      </c>
      <c r="G554" s="169">
        <v>5</v>
      </c>
    </row>
    <row r="555" spans="1:7" ht="31.5" x14ac:dyDescent="0.25">
      <c r="A555" s="179" t="s">
        <v>133</v>
      </c>
      <c r="B555" s="180">
        <v>917</v>
      </c>
      <c r="C555" s="181">
        <v>10</v>
      </c>
      <c r="D555" s="181">
        <v>6</v>
      </c>
      <c r="E555" s="166" t="s">
        <v>588</v>
      </c>
      <c r="F555" s="167" t="s">
        <v>134</v>
      </c>
      <c r="G555" s="169">
        <v>5</v>
      </c>
    </row>
    <row r="556" spans="1:7" ht="47.25" x14ac:dyDescent="0.25">
      <c r="A556" s="179" t="s">
        <v>590</v>
      </c>
      <c r="B556" s="180">
        <v>917</v>
      </c>
      <c r="C556" s="181">
        <v>10</v>
      </c>
      <c r="D556" s="181">
        <v>6</v>
      </c>
      <c r="E556" s="166" t="s">
        <v>591</v>
      </c>
      <c r="F556" s="167" t="s">
        <v>126</v>
      </c>
      <c r="G556" s="169">
        <v>195</v>
      </c>
    </row>
    <row r="557" spans="1:7" ht="47.25" x14ac:dyDescent="0.25">
      <c r="A557" s="179" t="s">
        <v>592</v>
      </c>
      <c r="B557" s="180">
        <v>917</v>
      </c>
      <c r="C557" s="181">
        <v>10</v>
      </c>
      <c r="D557" s="181">
        <v>6</v>
      </c>
      <c r="E557" s="166" t="s">
        <v>593</v>
      </c>
      <c r="F557" s="167" t="s">
        <v>126</v>
      </c>
      <c r="G557" s="169">
        <v>195</v>
      </c>
    </row>
    <row r="558" spans="1:7" ht="31.5" x14ac:dyDescent="0.25">
      <c r="A558" s="179" t="s">
        <v>598</v>
      </c>
      <c r="B558" s="180">
        <v>917</v>
      </c>
      <c r="C558" s="181">
        <v>10</v>
      </c>
      <c r="D558" s="181">
        <v>6</v>
      </c>
      <c r="E558" s="166" t="s">
        <v>599</v>
      </c>
      <c r="F558" s="167" t="s">
        <v>126</v>
      </c>
      <c r="G558" s="169">
        <v>48</v>
      </c>
    </row>
    <row r="559" spans="1:7" ht="31.5" x14ac:dyDescent="0.25">
      <c r="A559" s="179" t="s">
        <v>133</v>
      </c>
      <c r="B559" s="180">
        <v>917</v>
      </c>
      <c r="C559" s="181">
        <v>10</v>
      </c>
      <c r="D559" s="181">
        <v>6</v>
      </c>
      <c r="E559" s="166" t="s">
        <v>599</v>
      </c>
      <c r="F559" s="167" t="s">
        <v>134</v>
      </c>
      <c r="G559" s="169">
        <v>48</v>
      </c>
    </row>
    <row r="560" spans="1:7" ht="31.5" x14ac:dyDescent="0.25">
      <c r="A560" s="179" t="s">
        <v>600</v>
      </c>
      <c r="B560" s="180">
        <v>917</v>
      </c>
      <c r="C560" s="181">
        <v>10</v>
      </c>
      <c r="D560" s="181">
        <v>6</v>
      </c>
      <c r="E560" s="166" t="s">
        <v>601</v>
      </c>
      <c r="F560" s="167" t="s">
        <v>126</v>
      </c>
      <c r="G560" s="169">
        <v>39</v>
      </c>
    </row>
    <row r="561" spans="1:7" ht="31.5" x14ac:dyDescent="0.25">
      <c r="A561" s="179" t="s">
        <v>133</v>
      </c>
      <c r="B561" s="180">
        <v>917</v>
      </c>
      <c r="C561" s="181">
        <v>10</v>
      </c>
      <c r="D561" s="181">
        <v>6</v>
      </c>
      <c r="E561" s="166" t="s">
        <v>601</v>
      </c>
      <c r="F561" s="167" t="s">
        <v>134</v>
      </c>
      <c r="G561" s="169">
        <v>39</v>
      </c>
    </row>
    <row r="562" spans="1:7" ht="31.5" x14ac:dyDescent="0.25">
      <c r="A562" s="179" t="s">
        <v>602</v>
      </c>
      <c r="B562" s="180">
        <v>917</v>
      </c>
      <c r="C562" s="181">
        <v>10</v>
      </c>
      <c r="D562" s="181">
        <v>6</v>
      </c>
      <c r="E562" s="166" t="s">
        <v>603</v>
      </c>
      <c r="F562" s="167" t="s">
        <v>126</v>
      </c>
      <c r="G562" s="169">
        <v>2</v>
      </c>
    </row>
    <row r="563" spans="1:7" ht="31.5" x14ac:dyDescent="0.25">
      <c r="A563" s="179" t="s">
        <v>133</v>
      </c>
      <c r="B563" s="180">
        <v>917</v>
      </c>
      <c r="C563" s="181">
        <v>10</v>
      </c>
      <c r="D563" s="181">
        <v>6</v>
      </c>
      <c r="E563" s="166" t="s">
        <v>603</v>
      </c>
      <c r="F563" s="167" t="s">
        <v>134</v>
      </c>
      <c r="G563" s="169">
        <v>2</v>
      </c>
    </row>
    <row r="564" spans="1:7" ht="31.5" x14ac:dyDescent="0.25">
      <c r="A564" s="179" t="s">
        <v>604</v>
      </c>
      <c r="B564" s="180">
        <v>917</v>
      </c>
      <c r="C564" s="181">
        <v>10</v>
      </c>
      <c r="D564" s="181">
        <v>6</v>
      </c>
      <c r="E564" s="166" t="s">
        <v>605</v>
      </c>
      <c r="F564" s="167" t="s">
        <v>126</v>
      </c>
      <c r="G564" s="169">
        <v>11</v>
      </c>
    </row>
    <row r="565" spans="1:7" ht="31.5" x14ac:dyDescent="0.25">
      <c r="A565" s="179" t="s">
        <v>133</v>
      </c>
      <c r="B565" s="180">
        <v>917</v>
      </c>
      <c r="C565" s="181">
        <v>10</v>
      </c>
      <c r="D565" s="181">
        <v>6</v>
      </c>
      <c r="E565" s="166" t="s">
        <v>605</v>
      </c>
      <c r="F565" s="167" t="s">
        <v>134</v>
      </c>
      <c r="G565" s="169">
        <v>11</v>
      </c>
    </row>
    <row r="566" spans="1:7" ht="63" customHeight="1" x14ac:dyDescent="0.25">
      <c r="A566" s="179" t="s">
        <v>606</v>
      </c>
      <c r="B566" s="180">
        <v>917</v>
      </c>
      <c r="C566" s="181">
        <v>10</v>
      </c>
      <c r="D566" s="181">
        <v>6</v>
      </c>
      <c r="E566" s="166" t="s">
        <v>607</v>
      </c>
      <c r="F566" s="167" t="s">
        <v>126</v>
      </c>
      <c r="G566" s="169">
        <v>95</v>
      </c>
    </row>
    <row r="567" spans="1:7" ht="31.5" x14ac:dyDescent="0.25">
      <c r="A567" s="179" t="s">
        <v>133</v>
      </c>
      <c r="B567" s="180">
        <v>917</v>
      </c>
      <c r="C567" s="181">
        <v>10</v>
      </c>
      <c r="D567" s="181">
        <v>6</v>
      </c>
      <c r="E567" s="166" t="s">
        <v>607</v>
      </c>
      <c r="F567" s="167" t="s">
        <v>134</v>
      </c>
      <c r="G567" s="169">
        <v>95</v>
      </c>
    </row>
    <row r="568" spans="1:7" x14ac:dyDescent="0.25">
      <c r="A568" s="179" t="s">
        <v>671</v>
      </c>
      <c r="B568" s="180">
        <v>917</v>
      </c>
      <c r="C568" s="181">
        <v>11</v>
      </c>
      <c r="D568" s="181">
        <v>0</v>
      </c>
      <c r="E568" s="166" t="s">
        <v>126</v>
      </c>
      <c r="F568" s="167" t="s">
        <v>126</v>
      </c>
      <c r="G568" s="169">
        <v>551.1</v>
      </c>
    </row>
    <row r="569" spans="1:7" x14ac:dyDescent="0.25">
      <c r="A569" s="179" t="s">
        <v>523</v>
      </c>
      <c r="B569" s="180">
        <v>917</v>
      </c>
      <c r="C569" s="181">
        <v>11</v>
      </c>
      <c r="D569" s="181">
        <v>1</v>
      </c>
      <c r="E569" s="166" t="s">
        <v>126</v>
      </c>
      <c r="F569" s="167" t="s">
        <v>126</v>
      </c>
      <c r="G569" s="169">
        <v>551.1</v>
      </c>
    </row>
    <row r="570" spans="1:7" ht="47.25" x14ac:dyDescent="0.25">
      <c r="A570" s="179" t="s">
        <v>507</v>
      </c>
      <c r="B570" s="180">
        <v>917</v>
      </c>
      <c r="C570" s="181">
        <v>11</v>
      </c>
      <c r="D570" s="181">
        <v>1</v>
      </c>
      <c r="E570" s="166" t="s">
        <v>508</v>
      </c>
      <c r="F570" s="167" t="s">
        <v>126</v>
      </c>
      <c r="G570" s="169">
        <v>551.1</v>
      </c>
    </row>
    <row r="571" spans="1:7" ht="31.5" x14ac:dyDescent="0.25">
      <c r="A571" s="179" t="s">
        <v>517</v>
      </c>
      <c r="B571" s="180">
        <v>917</v>
      </c>
      <c r="C571" s="181">
        <v>11</v>
      </c>
      <c r="D571" s="181">
        <v>1</v>
      </c>
      <c r="E571" s="166" t="s">
        <v>518</v>
      </c>
      <c r="F571" s="167" t="s">
        <v>126</v>
      </c>
      <c r="G571" s="169">
        <v>551.1</v>
      </c>
    </row>
    <row r="572" spans="1:7" ht="31.5" x14ac:dyDescent="0.25">
      <c r="A572" s="179" t="s">
        <v>519</v>
      </c>
      <c r="B572" s="180">
        <v>917</v>
      </c>
      <c r="C572" s="181">
        <v>11</v>
      </c>
      <c r="D572" s="181">
        <v>1</v>
      </c>
      <c r="E572" s="166" t="s">
        <v>520</v>
      </c>
      <c r="F572" s="167" t="s">
        <v>126</v>
      </c>
      <c r="G572" s="169">
        <v>426.1</v>
      </c>
    </row>
    <row r="573" spans="1:7" ht="31.5" x14ac:dyDescent="0.25">
      <c r="A573" s="179" t="s">
        <v>521</v>
      </c>
      <c r="B573" s="180">
        <v>917</v>
      </c>
      <c r="C573" s="181">
        <v>11</v>
      </c>
      <c r="D573" s="181">
        <v>1</v>
      </c>
      <c r="E573" s="166" t="s">
        <v>522</v>
      </c>
      <c r="F573" s="167" t="s">
        <v>126</v>
      </c>
      <c r="G573" s="169">
        <v>240.1</v>
      </c>
    </row>
    <row r="574" spans="1:7" ht="31.5" x14ac:dyDescent="0.25">
      <c r="A574" s="179" t="s">
        <v>133</v>
      </c>
      <c r="B574" s="180">
        <v>917</v>
      </c>
      <c r="C574" s="181">
        <v>11</v>
      </c>
      <c r="D574" s="181">
        <v>1</v>
      </c>
      <c r="E574" s="166" t="s">
        <v>522</v>
      </c>
      <c r="F574" s="167" t="s">
        <v>134</v>
      </c>
      <c r="G574" s="169">
        <v>240.1</v>
      </c>
    </row>
    <row r="575" spans="1:7" ht="31.5" x14ac:dyDescent="0.25">
      <c r="A575" s="179" t="s">
        <v>524</v>
      </c>
      <c r="B575" s="180">
        <v>917</v>
      </c>
      <c r="C575" s="181">
        <v>11</v>
      </c>
      <c r="D575" s="181">
        <v>1</v>
      </c>
      <c r="E575" s="166" t="s">
        <v>525</v>
      </c>
      <c r="F575" s="167" t="s">
        <v>126</v>
      </c>
      <c r="G575" s="169">
        <v>6</v>
      </c>
    </row>
    <row r="576" spans="1:7" ht="31.5" x14ac:dyDescent="0.25">
      <c r="A576" s="179" t="s">
        <v>133</v>
      </c>
      <c r="B576" s="180">
        <v>917</v>
      </c>
      <c r="C576" s="181">
        <v>11</v>
      </c>
      <c r="D576" s="181">
        <v>1</v>
      </c>
      <c r="E576" s="166" t="s">
        <v>525</v>
      </c>
      <c r="F576" s="167" t="s">
        <v>134</v>
      </c>
      <c r="G576" s="169">
        <v>6</v>
      </c>
    </row>
    <row r="577" spans="1:7" ht="47.25" x14ac:dyDescent="0.25">
      <c r="A577" s="179" t="s">
        <v>526</v>
      </c>
      <c r="B577" s="180">
        <v>917</v>
      </c>
      <c r="C577" s="181">
        <v>11</v>
      </c>
      <c r="D577" s="181">
        <v>1</v>
      </c>
      <c r="E577" s="166" t="s">
        <v>527</v>
      </c>
      <c r="F577" s="167" t="s">
        <v>126</v>
      </c>
      <c r="G577" s="169">
        <v>100</v>
      </c>
    </row>
    <row r="578" spans="1:7" ht="31.5" x14ac:dyDescent="0.25">
      <c r="A578" s="179" t="s">
        <v>133</v>
      </c>
      <c r="B578" s="180">
        <v>917</v>
      </c>
      <c r="C578" s="181">
        <v>11</v>
      </c>
      <c r="D578" s="181">
        <v>1</v>
      </c>
      <c r="E578" s="166" t="s">
        <v>527</v>
      </c>
      <c r="F578" s="167" t="s">
        <v>134</v>
      </c>
      <c r="G578" s="169">
        <v>100</v>
      </c>
    </row>
    <row r="579" spans="1:7" ht="63" x14ac:dyDescent="0.25">
      <c r="A579" s="179" t="s">
        <v>528</v>
      </c>
      <c r="B579" s="180">
        <v>917</v>
      </c>
      <c r="C579" s="181">
        <v>11</v>
      </c>
      <c r="D579" s="181">
        <v>1</v>
      </c>
      <c r="E579" s="166" t="s">
        <v>529</v>
      </c>
      <c r="F579" s="167" t="s">
        <v>126</v>
      </c>
      <c r="G579" s="169">
        <v>80</v>
      </c>
    </row>
    <row r="580" spans="1:7" x14ac:dyDescent="0.25">
      <c r="A580" s="179" t="s">
        <v>181</v>
      </c>
      <c r="B580" s="180">
        <v>917</v>
      </c>
      <c r="C580" s="181">
        <v>11</v>
      </c>
      <c r="D580" s="181">
        <v>1</v>
      </c>
      <c r="E580" s="166" t="s">
        <v>529</v>
      </c>
      <c r="F580" s="167" t="s">
        <v>182</v>
      </c>
      <c r="G580" s="169">
        <v>80</v>
      </c>
    </row>
    <row r="581" spans="1:7" ht="31.5" x14ac:dyDescent="0.25">
      <c r="A581" s="179" t="s">
        <v>530</v>
      </c>
      <c r="B581" s="180">
        <v>917</v>
      </c>
      <c r="C581" s="181">
        <v>11</v>
      </c>
      <c r="D581" s="181">
        <v>1</v>
      </c>
      <c r="E581" s="166" t="s">
        <v>531</v>
      </c>
      <c r="F581" s="167" t="s">
        <v>126</v>
      </c>
      <c r="G581" s="169">
        <v>125</v>
      </c>
    </row>
    <row r="582" spans="1:7" ht="31.5" x14ac:dyDescent="0.25">
      <c r="A582" s="179" t="s">
        <v>532</v>
      </c>
      <c r="B582" s="180">
        <v>917</v>
      </c>
      <c r="C582" s="181">
        <v>11</v>
      </c>
      <c r="D582" s="181">
        <v>1</v>
      </c>
      <c r="E582" s="166" t="s">
        <v>533</v>
      </c>
      <c r="F582" s="167" t="s">
        <v>126</v>
      </c>
      <c r="G582" s="169">
        <v>75</v>
      </c>
    </row>
    <row r="583" spans="1:7" ht="31.5" x14ac:dyDescent="0.25">
      <c r="A583" s="179" t="s">
        <v>133</v>
      </c>
      <c r="B583" s="180">
        <v>917</v>
      </c>
      <c r="C583" s="181">
        <v>11</v>
      </c>
      <c r="D583" s="181">
        <v>1</v>
      </c>
      <c r="E583" s="166" t="s">
        <v>533</v>
      </c>
      <c r="F583" s="167" t="s">
        <v>134</v>
      </c>
      <c r="G583" s="169">
        <v>75</v>
      </c>
    </row>
    <row r="584" spans="1:7" ht="47.25" x14ac:dyDescent="0.25">
      <c r="A584" s="179" t="s">
        <v>536</v>
      </c>
      <c r="B584" s="180">
        <v>917</v>
      </c>
      <c r="C584" s="181">
        <v>11</v>
      </c>
      <c r="D584" s="181">
        <v>1</v>
      </c>
      <c r="E584" s="166" t="s">
        <v>537</v>
      </c>
      <c r="F584" s="167" t="s">
        <v>126</v>
      </c>
      <c r="G584" s="169">
        <v>50</v>
      </c>
    </row>
    <row r="585" spans="1:7" ht="31.5" x14ac:dyDescent="0.25">
      <c r="A585" s="179" t="s">
        <v>133</v>
      </c>
      <c r="B585" s="180">
        <v>917</v>
      </c>
      <c r="C585" s="181">
        <v>11</v>
      </c>
      <c r="D585" s="181">
        <v>1</v>
      </c>
      <c r="E585" s="166" t="s">
        <v>537</v>
      </c>
      <c r="F585" s="167" t="s">
        <v>134</v>
      </c>
      <c r="G585" s="169">
        <v>50</v>
      </c>
    </row>
    <row r="586" spans="1:7" s="164" customFormat="1" ht="31.5" x14ac:dyDescent="0.25">
      <c r="A586" s="176" t="s">
        <v>672</v>
      </c>
      <c r="B586" s="177">
        <v>918</v>
      </c>
      <c r="C586" s="178">
        <v>0</v>
      </c>
      <c r="D586" s="178">
        <v>0</v>
      </c>
      <c r="E586" s="160" t="s">
        <v>126</v>
      </c>
      <c r="F586" s="161" t="s">
        <v>126</v>
      </c>
      <c r="G586" s="163">
        <v>40675.300000000003</v>
      </c>
    </row>
    <row r="587" spans="1:7" ht="31.5" x14ac:dyDescent="0.25">
      <c r="A587" s="179" t="s">
        <v>673</v>
      </c>
      <c r="B587" s="180">
        <v>918</v>
      </c>
      <c r="C587" s="181">
        <v>3</v>
      </c>
      <c r="D587" s="181">
        <v>0</v>
      </c>
      <c r="E587" s="166" t="s">
        <v>126</v>
      </c>
      <c r="F587" s="167" t="s">
        <v>126</v>
      </c>
      <c r="G587" s="169">
        <v>6451.2</v>
      </c>
    </row>
    <row r="588" spans="1:7" ht="31.5" x14ac:dyDescent="0.25">
      <c r="A588" s="179" t="s">
        <v>505</v>
      </c>
      <c r="B588" s="180">
        <v>918</v>
      </c>
      <c r="C588" s="181">
        <v>3</v>
      </c>
      <c r="D588" s="181">
        <v>14</v>
      </c>
      <c r="E588" s="166" t="s">
        <v>126</v>
      </c>
      <c r="F588" s="167" t="s">
        <v>126</v>
      </c>
      <c r="G588" s="169">
        <v>6451.2</v>
      </c>
    </row>
    <row r="589" spans="1:7" ht="47.25" x14ac:dyDescent="0.25">
      <c r="A589" s="179" t="s">
        <v>468</v>
      </c>
      <c r="B589" s="180">
        <v>918</v>
      </c>
      <c r="C589" s="181">
        <v>3</v>
      </c>
      <c r="D589" s="181">
        <v>14</v>
      </c>
      <c r="E589" s="166" t="s">
        <v>469</v>
      </c>
      <c r="F589" s="167" t="s">
        <v>126</v>
      </c>
      <c r="G589" s="169">
        <v>6451.2</v>
      </c>
    </row>
    <row r="590" spans="1:7" x14ac:dyDescent="0.25">
      <c r="A590" s="179" t="s">
        <v>487</v>
      </c>
      <c r="B590" s="180">
        <v>918</v>
      </c>
      <c r="C590" s="181">
        <v>3</v>
      </c>
      <c r="D590" s="181">
        <v>14</v>
      </c>
      <c r="E590" s="166" t="s">
        <v>488</v>
      </c>
      <c r="F590" s="167" t="s">
        <v>126</v>
      </c>
      <c r="G590" s="169">
        <v>6451.2</v>
      </c>
    </row>
    <row r="591" spans="1:7" ht="63" x14ac:dyDescent="0.25">
      <c r="A591" s="179" t="s">
        <v>501</v>
      </c>
      <c r="B591" s="180">
        <v>918</v>
      </c>
      <c r="C591" s="181">
        <v>3</v>
      </c>
      <c r="D591" s="181">
        <v>14</v>
      </c>
      <c r="E591" s="166" t="s">
        <v>502</v>
      </c>
      <c r="F591" s="167" t="s">
        <v>126</v>
      </c>
      <c r="G591" s="169">
        <v>6451.2</v>
      </c>
    </row>
    <row r="592" spans="1:7" x14ac:dyDescent="0.25">
      <c r="A592" s="179" t="s">
        <v>141</v>
      </c>
      <c r="B592" s="180">
        <v>918</v>
      </c>
      <c r="C592" s="181">
        <v>3</v>
      </c>
      <c r="D592" s="181">
        <v>14</v>
      </c>
      <c r="E592" s="166" t="s">
        <v>504</v>
      </c>
      <c r="F592" s="167" t="s">
        <v>126</v>
      </c>
      <c r="G592" s="169">
        <v>105.9</v>
      </c>
    </row>
    <row r="593" spans="1:7" ht="31.5" x14ac:dyDescent="0.25">
      <c r="A593" s="179" t="s">
        <v>133</v>
      </c>
      <c r="B593" s="180">
        <v>918</v>
      </c>
      <c r="C593" s="181">
        <v>3</v>
      </c>
      <c r="D593" s="181">
        <v>14</v>
      </c>
      <c r="E593" s="166" t="s">
        <v>504</v>
      </c>
      <c r="F593" s="167" t="s">
        <v>134</v>
      </c>
      <c r="G593" s="169">
        <v>105.9</v>
      </c>
    </row>
    <row r="594" spans="1:7" ht="157.5" x14ac:dyDescent="0.25">
      <c r="A594" s="179" t="s">
        <v>205</v>
      </c>
      <c r="B594" s="180">
        <v>918</v>
      </c>
      <c r="C594" s="181">
        <v>3</v>
      </c>
      <c r="D594" s="181">
        <v>14</v>
      </c>
      <c r="E594" s="166" t="s">
        <v>506</v>
      </c>
      <c r="F594" s="167" t="s">
        <v>126</v>
      </c>
      <c r="G594" s="169">
        <v>6345.3</v>
      </c>
    </row>
    <row r="595" spans="1:7" ht="63" customHeight="1" x14ac:dyDescent="0.25">
      <c r="A595" s="179" t="s">
        <v>147</v>
      </c>
      <c r="B595" s="180">
        <v>918</v>
      </c>
      <c r="C595" s="181">
        <v>3</v>
      </c>
      <c r="D595" s="181">
        <v>14</v>
      </c>
      <c r="E595" s="166" t="s">
        <v>506</v>
      </c>
      <c r="F595" s="167" t="s">
        <v>148</v>
      </c>
      <c r="G595" s="169">
        <v>6345.3</v>
      </c>
    </row>
    <row r="596" spans="1:7" x14ac:dyDescent="0.25">
      <c r="A596" s="179" t="s">
        <v>664</v>
      </c>
      <c r="B596" s="180">
        <v>918</v>
      </c>
      <c r="C596" s="181">
        <v>4</v>
      </c>
      <c r="D596" s="181">
        <v>0</v>
      </c>
      <c r="E596" s="166" t="s">
        <v>126</v>
      </c>
      <c r="F596" s="167" t="s">
        <v>126</v>
      </c>
      <c r="G596" s="169">
        <v>1152.8</v>
      </c>
    </row>
    <row r="597" spans="1:7" x14ac:dyDescent="0.25">
      <c r="A597" s="179" t="s">
        <v>478</v>
      </c>
      <c r="B597" s="180">
        <v>918</v>
      </c>
      <c r="C597" s="181">
        <v>4</v>
      </c>
      <c r="D597" s="181">
        <v>9</v>
      </c>
      <c r="E597" s="166" t="s">
        <v>126</v>
      </c>
      <c r="F597" s="167" t="s">
        <v>126</v>
      </c>
      <c r="G597" s="169">
        <v>582.79999999999995</v>
      </c>
    </row>
    <row r="598" spans="1:7" ht="47.25" x14ac:dyDescent="0.25">
      <c r="A598" s="179" t="s">
        <v>468</v>
      </c>
      <c r="B598" s="180">
        <v>918</v>
      </c>
      <c r="C598" s="181">
        <v>4</v>
      </c>
      <c r="D598" s="181">
        <v>9</v>
      </c>
      <c r="E598" s="166" t="s">
        <v>469</v>
      </c>
      <c r="F598" s="167" t="s">
        <v>126</v>
      </c>
      <c r="G598" s="169">
        <v>582.79999999999995</v>
      </c>
    </row>
    <row r="599" spans="1:7" ht="47.25" x14ac:dyDescent="0.25">
      <c r="A599" s="179" t="s">
        <v>470</v>
      </c>
      <c r="B599" s="180">
        <v>918</v>
      </c>
      <c r="C599" s="181">
        <v>4</v>
      </c>
      <c r="D599" s="181">
        <v>9</v>
      </c>
      <c r="E599" s="166" t="s">
        <v>471</v>
      </c>
      <c r="F599" s="167" t="s">
        <v>126</v>
      </c>
      <c r="G599" s="169">
        <v>582.79999999999995</v>
      </c>
    </row>
    <row r="600" spans="1:7" ht="47.25" x14ac:dyDescent="0.25">
      <c r="A600" s="179" t="s">
        <v>472</v>
      </c>
      <c r="B600" s="180">
        <v>918</v>
      </c>
      <c r="C600" s="181">
        <v>4</v>
      </c>
      <c r="D600" s="181">
        <v>9</v>
      </c>
      <c r="E600" s="166" t="s">
        <v>473</v>
      </c>
      <c r="F600" s="167" t="s">
        <v>126</v>
      </c>
      <c r="G600" s="169">
        <v>582.79999999999995</v>
      </c>
    </row>
    <row r="601" spans="1:7" x14ac:dyDescent="0.25">
      <c r="A601" s="179" t="s">
        <v>476</v>
      </c>
      <c r="B601" s="180">
        <v>918</v>
      </c>
      <c r="C601" s="181">
        <v>4</v>
      </c>
      <c r="D601" s="181">
        <v>9</v>
      </c>
      <c r="E601" s="166" t="s">
        <v>477</v>
      </c>
      <c r="F601" s="167" t="s">
        <v>126</v>
      </c>
      <c r="G601" s="169">
        <v>582.79999999999995</v>
      </c>
    </row>
    <row r="602" spans="1:7" ht="31.5" x14ac:dyDescent="0.25">
      <c r="A602" s="179" t="s">
        <v>133</v>
      </c>
      <c r="B602" s="180">
        <v>918</v>
      </c>
      <c r="C602" s="181">
        <v>4</v>
      </c>
      <c r="D602" s="181">
        <v>9</v>
      </c>
      <c r="E602" s="166" t="s">
        <v>477</v>
      </c>
      <c r="F602" s="167" t="s">
        <v>134</v>
      </c>
      <c r="G602" s="169">
        <v>582.79999999999995</v>
      </c>
    </row>
    <row r="603" spans="1:7" x14ac:dyDescent="0.25">
      <c r="A603" s="179" t="s">
        <v>338</v>
      </c>
      <c r="B603" s="180">
        <v>918</v>
      </c>
      <c r="C603" s="181">
        <v>4</v>
      </c>
      <c r="D603" s="181">
        <v>12</v>
      </c>
      <c r="E603" s="166" t="s">
        <v>126</v>
      </c>
      <c r="F603" s="167" t="s">
        <v>126</v>
      </c>
      <c r="G603" s="169">
        <v>570</v>
      </c>
    </row>
    <row r="604" spans="1:7" ht="47.25" x14ac:dyDescent="0.25">
      <c r="A604" s="179" t="s">
        <v>278</v>
      </c>
      <c r="B604" s="180">
        <v>918</v>
      </c>
      <c r="C604" s="181">
        <v>4</v>
      </c>
      <c r="D604" s="181">
        <v>12</v>
      </c>
      <c r="E604" s="166" t="s">
        <v>279</v>
      </c>
      <c r="F604" s="167" t="s">
        <v>126</v>
      </c>
      <c r="G604" s="169">
        <v>570</v>
      </c>
    </row>
    <row r="605" spans="1:7" ht="32.25" customHeight="1" x14ac:dyDescent="0.25">
      <c r="A605" s="179" t="s">
        <v>332</v>
      </c>
      <c r="B605" s="180">
        <v>918</v>
      </c>
      <c r="C605" s="181">
        <v>4</v>
      </c>
      <c r="D605" s="181">
        <v>12</v>
      </c>
      <c r="E605" s="166" t="s">
        <v>333</v>
      </c>
      <c r="F605" s="167" t="s">
        <v>126</v>
      </c>
      <c r="G605" s="169">
        <v>570</v>
      </c>
    </row>
    <row r="606" spans="1:7" ht="31.5" x14ac:dyDescent="0.25">
      <c r="A606" s="179" t="s">
        <v>334</v>
      </c>
      <c r="B606" s="180">
        <v>918</v>
      </c>
      <c r="C606" s="181">
        <v>4</v>
      </c>
      <c r="D606" s="181">
        <v>12</v>
      </c>
      <c r="E606" s="166" t="s">
        <v>335</v>
      </c>
      <c r="F606" s="167" t="s">
        <v>126</v>
      </c>
      <c r="G606" s="169">
        <v>570</v>
      </c>
    </row>
    <row r="607" spans="1:7" ht="31.5" x14ac:dyDescent="0.25">
      <c r="A607" s="179" t="s">
        <v>336</v>
      </c>
      <c r="B607" s="180">
        <v>918</v>
      </c>
      <c r="C607" s="181">
        <v>4</v>
      </c>
      <c r="D607" s="181">
        <v>12</v>
      </c>
      <c r="E607" s="166" t="s">
        <v>337</v>
      </c>
      <c r="F607" s="167" t="s">
        <v>126</v>
      </c>
      <c r="G607" s="169">
        <v>570</v>
      </c>
    </row>
    <row r="608" spans="1:7" ht="31.5" x14ac:dyDescent="0.25">
      <c r="A608" s="179" t="s">
        <v>133</v>
      </c>
      <c r="B608" s="180">
        <v>918</v>
      </c>
      <c r="C608" s="181">
        <v>4</v>
      </c>
      <c r="D608" s="181">
        <v>12</v>
      </c>
      <c r="E608" s="166" t="s">
        <v>337</v>
      </c>
      <c r="F608" s="167" t="s">
        <v>134</v>
      </c>
      <c r="G608" s="169">
        <v>570</v>
      </c>
    </row>
    <row r="609" spans="1:7" x14ac:dyDescent="0.25">
      <c r="A609" s="179" t="s">
        <v>665</v>
      </c>
      <c r="B609" s="180">
        <v>918</v>
      </c>
      <c r="C609" s="181">
        <v>5</v>
      </c>
      <c r="D609" s="181">
        <v>0</v>
      </c>
      <c r="E609" s="166" t="s">
        <v>126</v>
      </c>
      <c r="F609" s="167" t="s">
        <v>126</v>
      </c>
      <c r="G609" s="169">
        <v>18346.5</v>
      </c>
    </row>
    <row r="610" spans="1:7" x14ac:dyDescent="0.25">
      <c r="A610" s="179" t="s">
        <v>792</v>
      </c>
      <c r="B610" s="180">
        <v>918</v>
      </c>
      <c r="C610" s="181">
        <v>5</v>
      </c>
      <c r="D610" s="181">
        <v>3</v>
      </c>
      <c r="E610" s="166" t="s">
        <v>126</v>
      </c>
      <c r="F610" s="167" t="s">
        <v>126</v>
      </c>
      <c r="G610" s="169">
        <v>7118.9</v>
      </c>
    </row>
    <row r="611" spans="1:7" ht="47.25" x14ac:dyDescent="0.25">
      <c r="A611" s="179" t="s">
        <v>278</v>
      </c>
      <c r="B611" s="180">
        <v>918</v>
      </c>
      <c r="C611" s="181">
        <v>5</v>
      </c>
      <c r="D611" s="181">
        <v>3</v>
      </c>
      <c r="E611" s="166" t="s">
        <v>279</v>
      </c>
      <c r="F611" s="167" t="s">
        <v>126</v>
      </c>
      <c r="G611" s="169">
        <v>7118.9</v>
      </c>
    </row>
    <row r="612" spans="1:7" ht="47.25" x14ac:dyDescent="0.25">
      <c r="A612" s="179" t="s">
        <v>320</v>
      </c>
      <c r="B612" s="180">
        <v>918</v>
      </c>
      <c r="C612" s="181">
        <v>5</v>
      </c>
      <c r="D612" s="181">
        <v>3</v>
      </c>
      <c r="E612" s="166" t="s">
        <v>321</v>
      </c>
      <c r="F612" s="167" t="s">
        <v>126</v>
      </c>
      <c r="G612" s="169">
        <v>7118.9</v>
      </c>
    </row>
    <row r="613" spans="1:7" ht="47.25" x14ac:dyDescent="0.25">
      <c r="A613" s="179" t="s">
        <v>788</v>
      </c>
      <c r="B613" s="180">
        <v>918</v>
      </c>
      <c r="C613" s="181">
        <v>5</v>
      </c>
      <c r="D613" s="181">
        <v>3</v>
      </c>
      <c r="E613" s="166" t="s">
        <v>789</v>
      </c>
      <c r="F613" s="167" t="s">
        <v>126</v>
      </c>
      <c r="G613" s="169">
        <v>7118.9</v>
      </c>
    </row>
    <row r="614" spans="1:7" ht="31.5" x14ac:dyDescent="0.25">
      <c r="A614" s="179" t="s">
        <v>790</v>
      </c>
      <c r="B614" s="180">
        <v>918</v>
      </c>
      <c r="C614" s="181">
        <v>5</v>
      </c>
      <c r="D614" s="181">
        <v>3</v>
      </c>
      <c r="E614" s="166" t="s">
        <v>791</v>
      </c>
      <c r="F614" s="167" t="s">
        <v>126</v>
      </c>
      <c r="G614" s="169">
        <v>7118.9</v>
      </c>
    </row>
    <row r="615" spans="1:7" ht="31.5" x14ac:dyDescent="0.25">
      <c r="A615" s="179" t="s">
        <v>133</v>
      </c>
      <c r="B615" s="180">
        <v>918</v>
      </c>
      <c r="C615" s="181">
        <v>5</v>
      </c>
      <c r="D615" s="181">
        <v>3</v>
      </c>
      <c r="E615" s="166" t="s">
        <v>791</v>
      </c>
      <c r="F615" s="167" t="s">
        <v>134</v>
      </c>
      <c r="G615" s="169">
        <v>7118.9</v>
      </c>
    </row>
    <row r="616" spans="1:7" ht="31.5" x14ac:dyDescent="0.25">
      <c r="A616" s="179" t="s">
        <v>325</v>
      </c>
      <c r="B616" s="180">
        <v>918</v>
      </c>
      <c r="C616" s="181">
        <v>5</v>
      </c>
      <c r="D616" s="181">
        <v>5</v>
      </c>
      <c r="E616" s="166" t="s">
        <v>126</v>
      </c>
      <c r="F616" s="167" t="s">
        <v>126</v>
      </c>
      <c r="G616" s="169">
        <v>11227.6</v>
      </c>
    </row>
    <row r="617" spans="1:7" ht="47.25" x14ac:dyDescent="0.25">
      <c r="A617" s="179" t="s">
        <v>278</v>
      </c>
      <c r="B617" s="180">
        <v>918</v>
      </c>
      <c r="C617" s="181">
        <v>5</v>
      </c>
      <c r="D617" s="181">
        <v>5</v>
      </c>
      <c r="E617" s="166" t="s">
        <v>279</v>
      </c>
      <c r="F617" s="167" t="s">
        <v>126</v>
      </c>
      <c r="G617" s="169">
        <v>11227.6</v>
      </c>
    </row>
    <row r="618" spans="1:7" ht="47.25" x14ac:dyDescent="0.25">
      <c r="A618" s="179" t="s">
        <v>320</v>
      </c>
      <c r="B618" s="180">
        <v>918</v>
      </c>
      <c r="C618" s="181">
        <v>5</v>
      </c>
      <c r="D618" s="181">
        <v>5</v>
      </c>
      <c r="E618" s="166" t="s">
        <v>321</v>
      </c>
      <c r="F618" s="167" t="s">
        <v>126</v>
      </c>
      <c r="G618" s="169">
        <v>11227.6</v>
      </c>
    </row>
    <row r="619" spans="1:7" ht="31.5" x14ac:dyDescent="0.25">
      <c r="A619" s="179" t="s">
        <v>322</v>
      </c>
      <c r="B619" s="180">
        <v>918</v>
      </c>
      <c r="C619" s="181">
        <v>5</v>
      </c>
      <c r="D619" s="181">
        <v>5</v>
      </c>
      <c r="E619" s="166" t="s">
        <v>323</v>
      </c>
      <c r="F619" s="167" t="s">
        <v>126</v>
      </c>
      <c r="G619" s="169">
        <v>10043.200000000001</v>
      </c>
    </row>
    <row r="620" spans="1:7" ht="31.5" x14ac:dyDescent="0.25">
      <c r="A620" s="179" t="s">
        <v>216</v>
      </c>
      <c r="B620" s="180">
        <v>918</v>
      </c>
      <c r="C620" s="181">
        <v>5</v>
      </c>
      <c r="D620" s="181">
        <v>5</v>
      </c>
      <c r="E620" s="166" t="s">
        <v>324</v>
      </c>
      <c r="F620" s="167" t="s">
        <v>126</v>
      </c>
      <c r="G620" s="169">
        <v>774.1</v>
      </c>
    </row>
    <row r="621" spans="1:7" ht="63" customHeight="1" x14ac:dyDescent="0.25">
      <c r="A621" s="179" t="s">
        <v>147</v>
      </c>
      <c r="B621" s="180">
        <v>918</v>
      </c>
      <c r="C621" s="181">
        <v>5</v>
      </c>
      <c r="D621" s="181">
        <v>5</v>
      </c>
      <c r="E621" s="166" t="s">
        <v>324</v>
      </c>
      <c r="F621" s="167" t="s">
        <v>148</v>
      </c>
      <c r="G621" s="169">
        <v>738.4</v>
      </c>
    </row>
    <row r="622" spans="1:7" ht="31.5" x14ac:dyDescent="0.25">
      <c r="A622" s="179" t="s">
        <v>133</v>
      </c>
      <c r="B622" s="180">
        <v>918</v>
      </c>
      <c r="C622" s="181">
        <v>5</v>
      </c>
      <c r="D622" s="181">
        <v>5</v>
      </c>
      <c r="E622" s="166" t="s">
        <v>324</v>
      </c>
      <c r="F622" s="167" t="s">
        <v>134</v>
      </c>
      <c r="G622" s="169">
        <v>35.700000000000003</v>
      </c>
    </row>
    <row r="623" spans="1:7" ht="157.5" x14ac:dyDescent="0.25">
      <c r="A623" s="179" t="s">
        <v>205</v>
      </c>
      <c r="B623" s="180">
        <v>918</v>
      </c>
      <c r="C623" s="181">
        <v>5</v>
      </c>
      <c r="D623" s="181">
        <v>5</v>
      </c>
      <c r="E623" s="166" t="s">
        <v>326</v>
      </c>
      <c r="F623" s="167" t="s">
        <v>126</v>
      </c>
      <c r="G623" s="169">
        <v>9269.1</v>
      </c>
    </row>
    <row r="624" spans="1:7" ht="63" customHeight="1" x14ac:dyDescent="0.25">
      <c r="A624" s="179" t="s">
        <v>147</v>
      </c>
      <c r="B624" s="180">
        <v>918</v>
      </c>
      <c r="C624" s="181">
        <v>5</v>
      </c>
      <c r="D624" s="181">
        <v>5</v>
      </c>
      <c r="E624" s="166" t="s">
        <v>326</v>
      </c>
      <c r="F624" s="167" t="s">
        <v>148</v>
      </c>
      <c r="G624" s="169">
        <v>9269.1</v>
      </c>
    </row>
    <row r="625" spans="1:7" ht="31.5" x14ac:dyDescent="0.25">
      <c r="A625" s="179" t="s">
        <v>327</v>
      </c>
      <c r="B625" s="180">
        <v>918</v>
      </c>
      <c r="C625" s="181">
        <v>5</v>
      </c>
      <c r="D625" s="181">
        <v>5</v>
      </c>
      <c r="E625" s="166" t="s">
        <v>328</v>
      </c>
      <c r="F625" s="167" t="s">
        <v>126</v>
      </c>
      <c r="G625" s="169">
        <v>1184.4000000000001</v>
      </c>
    </row>
    <row r="626" spans="1:7" ht="47.25" x14ac:dyDescent="0.25">
      <c r="A626" s="179" t="s">
        <v>329</v>
      </c>
      <c r="B626" s="180">
        <v>918</v>
      </c>
      <c r="C626" s="181">
        <v>5</v>
      </c>
      <c r="D626" s="181">
        <v>5</v>
      </c>
      <c r="E626" s="166" t="s">
        <v>330</v>
      </c>
      <c r="F626" s="167" t="s">
        <v>126</v>
      </c>
      <c r="G626" s="169">
        <v>1184.4000000000001</v>
      </c>
    </row>
    <row r="627" spans="1:7" ht="63" customHeight="1" x14ac:dyDescent="0.25">
      <c r="A627" s="179" t="s">
        <v>147</v>
      </c>
      <c r="B627" s="180">
        <v>918</v>
      </c>
      <c r="C627" s="181">
        <v>5</v>
      </c>
      <c r="D627" s="181">
        <v>5</v>
      </c>
      <c r="E627" s="166" t="s">
        <v>330</v>
      </c>
      <c r="F627" s="167" t="s">
        <v>148</v>
      </c>
      <c r="G627" s="169">
        <v>1128</v>
      </c>
    </row>
    <row r="628" spans="1:7" ht="31.5" x14ac:dyDescent="0.25">
      <c r="A628" s="179" t="s">
        <v>133</v>
      </c>
      <c r="B628" s="180">
        <v>918</v>
      </c>
      <c r="C628" s="181">
        <v>5</v>
      </c>
      <c r="D628" s="181">
        <v>5</v>
      </c>
      <c r="E628" s="166" t="s">
        <v>330</v>
      </c>
      <c r="F628" s="167" t="s">
        <v>134</v>
      </c>
      <c r="G628" s="169">
        <v>56.4</v>
      </c>
    </row>
    <row r="629" spans="1:7" x14ac:dyDescent="0.25">
      <c r="A629" s="179" t="s">
        <v>674</v>
      </c>
      <c r="B629" s="180">
        <v>918</v>
      </c>
      <c r="C629" s="181">
        <v>6</v>
      </c>
      <c r="D629" s="181">
        <v>0</v>
      </c>
      <c r="E629" s="166" t="s">
        <v>126</v>
      </c>
      <c r="F629" s="167" t="s">
        <v>126</v>
      </c>
      <c r="G629" s="169">
        <v>500</v>
      </c>
    </row>
    <row r="630" spans="1:7" x14ac:dyDescent="0.25">
      <c r="A630" s="179" t="s">
        <v>305</v>
      </c>
      <c r="B630" s="180">
        <v>918</v>
      </c>
      <c r="C630" s="181">
        <v>6</v>
      </c>
      <c r="D630" s="181">
        <v>5</v>
      </c>
      <c r="E630" s="166" t="s">
        <v>126</v>
      </c>
      <c r="F630" s="167" t="s">
        <v>126</v>
      </c>
      <c r="G630" s="169">
        <v>500</v>
      </c>
    </row>
    <row r="631" spans="1:7" ht="47.25" x14ac:dyDescent="0.25">
      <c r="A631" s="179" t="s">
        <v>278</v>
      </c>
      <c r="B631" s="180">
        <v>918</v>
      </c>
      <c r="C631" s="181">
        <v>6</v>
      </c>
      <c r="D631" s="181">
        <v>5</v>
      </c>
      <c r="E631" s="166" t="s">
        <v>279</v>
      </c>
      <c r="F631" s="167" t="s">
        <v>126</v>
      </c>
      <c r="G631" s="169">
        <v>500</v>
      </c>
    </row>
    <row r="632" spans="1:7" ht="31.5" x14ac:dyDescent="0.25">
      <c r="A632" s="179" t="s">
        <v>299</v>
      </c>
      <c r="B632" s="180">
        <v>918</v>
      </c>
      <c r="C632" s="181">
        <v>6</v>
      </c>
      <c r="D632" s="181">
        <v>5</v>
      </c>
      <c r="E632" s="166" t="s">
        <v>300</v>
      </c>
      <c r="F632" s="167" t="s">
        <v>126</v>
      </c>
      <c r="G632" s="169">
        <v>500</v>
      </c>
    </row>
    <row r="633" spans="1:7" ht="31.5" x14ac:dyDescent="0.25">
      <c r="A633" s="179" t="s">
        <v>301</v>
      </c>
      <c r="B633" s="180">
        <v>918</v>
      </c>
      <c r="C633" s="181">
        <v>6</v>
      </c>
      <c r="D633" s="181">
        <v>5</v>
      </c>
      <c r="E633" s="166" t="s">
        <v>302</v>
      </c>
      <c r="F633" s="167" t="s">
        <v>126</v>
      </c>
      <c r="G633" s="169">
        <v>500</v>
      </c>
    </row>
    <row r="634" spans="1:7" ht="47.25" x14ac:dyDescent="0.25">
      <c r="A634" s="179" t="s">
        <v>303</v>
      </c>
      <c r="B634" s="180">
        <v>918</v>
      </c>
      <c r="C634" s="181">
        <v>6</v>
      </c>
      <c r="D634" s="181">
        <v>5</v>
      </c>
      <c r="E634" s="166" t="s">
        <v>304</v>
      </c>
      <c r="F634" s="167" t="s">
        <v>126</v>
      </c>
      <c r="G634" s="169">
        <v>500</v>
      </c>
    </row>
    <row r="635" spans="1:7" ht="31.5" x14ac:dyDescent="0.25">
      <c r="A635" s="179" t="s">
        <v>133</v>
      </c>
      <c r="B635" s="180">
        <v>918</v>
      </c>
      <c r="C635" s="181">
        <v>6</v>
      </c>
      <c r="D635" s="181">
        <v>5</v>
      </c>
      <c r="E635" s="166" t="s">
        <v>304</v>
      </c>
      <c r="F635" s="167" t="s">
        <v>134</v>
      </c>
      <c r="G635" s="169">
        <v>500</v>
      </c>
    </row>
    <row r="636" spans="1:7" x14ac:dyDescent="0.25">
      <c r="A636" s="179" t="s">
        <v>655</v>
      </c>
      <c r="B636" s="180">
        <v>918</v>
      </c>
      <c r="C636" s="181">
        <v>7</v>
      </c>
      <c r="D636" s="181">
        <v>0</v>
      </c>
      <c r="E636" s="166" t="s">
        <v>126</v>
      </c>
      <c r="F636" s="167" t="s">
        <v>126</v>
      </c>
      <c r="G636" s="169">
        <v>311.5</v>
      </c>
    </row>
    <row r="637" spans="1:7" x14ac:dyDescent="0.25">
      <c r="A637" s="179" t="s">
        <v>158</v>
      </c>
      <c r="B637" s="180">
        <v>918</v>
      </c>
      <c r="C637" s="181">
        <v>7</v>
      </c>
      <c r="D637" s="181">
        <v>2</v>
      </c>
      <c r="E637" s="166" t="s">
        <v>126</v>
      </c>
      <c r="F637" s="167" t="s">
        <v>126</v>
      </c>
      <c r="G637" s="169">
        <v>300</v>
      </c>
    </row>
    <row r="638" spans="1:7" ht="47.25" x14ac:dyDescent="0.25">
      <c r="A638" s="179" t="s">
        <v>278</v>
      </c>
      <c r="B638" s="180">
        <v>918</v>
      </c>
      <c r="C638" s="181">
        <v>7</v>
      </c>
      <c r="D638" s="181">
        <v>2</v>
      </c>
      <c r="E638" s="166" t="s">
        <v>279</v>
      </c>
      <c r="F638" s="167" t="s">
        <v>126</v>
      </c>
      <c r="G638" s="169">
        <v>300</v>
      </c>
    </row>
    <row r="639" spans="1:7" ht="31.5" x14ac:dyDescent="0.25">
      <c r="A639" s="179" t="s">
        <v>280</v>
      </c>
      <c r="B639" s="180">
        <v>918</v>
      </c>
      <c r="C639" s="181">
        <v>7</v>
      </c>
      <c r="D639" s="181">
        <v>2</v>
      </c>
      <c r="E639" s="166" t="s">
        <v>281</v>
      </c>
      <c r="F639" s="167" t="s">
        <v>126</v>
      </c>
      <c r="G639" s="169">
        <v>300</v>
      </c>
    </row>
    <row r="640" spans="1:7" ht="47.25" x14ac:dyDescent="0.25">
      <c r="A640" s="179" t="s">
        <v>282</v>
      </c>
      <c r="B640" s="180">
        <v>918</v>
      </c>
      <c r="C640" s="181">
        <v>7</v>
      </c>
      <c r="D640" s="181">
        <v>2</v>
      </c>
      <c r="E640" s="166" t="s">
        <v>283</v>
      </c>
      <c r="F640" s="167" t="s">
        <v>126</v>
      </c>
      <c r="G640" s="169">
        <v>300</v>
      </c>
    </row>
    <row r="641" spans="1:7" ht="30.75" customHeight="1" x14ac:dyDescent="0.25">
      <c r="A641" s="179" t="s">
        <v>284</v>
      </c>
      <c r="B641" s="180">
        <v>918</v>
      </c>
      <c r="C641" s="181">
        <v>7</v>
      </c>
      <c r="D641" s="181">
        <v>2</v>
      </c>
      <c r="E641" s="166" t="s">
        <v>285</v>
      </c>
      <c r="F641" s="167" t="s">
        <v>126</v>
      </c>
      <c r="G641" s="169">
        <v>300</v>
      </c>
    </row>
    <row r="642" spans="1:7" ht="31.5" x14ac:dyDescent="0.25">
      <c r="A642" s="179" t="s">
        <v>286</v>
      </c>
      <c r="B642" s="180">
        <v>918</v>
      </c>
      <c r="C642" s="181">
        <v>7</v>
      </c>
      <c r="D642" s="181">
        <v>2</v>
      </c>
      <c r="E642" s="166" t="s">
        <v>285</v>
      </c>
      <c r="F642" s="167" t="s">
        <v>287</v>
      </c>
      <c r="G642" s="169">
        <v>300</v>
      </c>
    </row>
    <row r="643" spans="1:7" ht="31.5" x14ac:dyDescent="0.25">
      <c r="A643" s="179" t="s">
        <v>140</v>
      </c>
      <c r="B643" s="180">
        <v>918</v>
      </c>
      <c r="C643" s="181">
        <v>7</v>
      </c>
      <c r="D643" s="181">
        <v>5</v>
      </c>
      <c r="E643" s="166" t="s">
        <v>126</v>
      </c>
      <c r="F643" s="167" t="s">
        <v>126</v>
      </c>
      <c r="G643" s="169">
        <v>11.5</v>
      </c>
    </row>
    <row r="644" spans="1:7" ht="47.25" x14ac:dyDescent="0.25">
      <c r="A644" s="179" t="s">
        <v>468</v>
      </c>
      <c r="B644" s="180">
        <v>918</v>
      </c>
      <c r="C644" s="181">
        <v>7</v>
      </c>
      <c r="D644" s="181">
        <v>5</v>
      </c>
      <c r="E644" s="166" t="s">
        <v>469</v>
      </c>
      <c r="F644" s="167" t="s">
        <v>126</v>
      </c>
      <c r="G644" s="169">
        <v>11.5</v>
      </c>
    </row>
    <row r="645" spans="1:7" x14ac:dyDescent="0.25">
      <c r="A645" s="179" t="s">
        <v>487</v>
      </c>
      <c r="B645" s="180">
        <v>918</v>
      </c>
      <c r="C645" s="181">
        <v>7</v>
      </c>
      <c r="D645" s="181">
        <v>5</v>
      </c>
      <c r="E645" s="166" t="s">
        <v>488</v>
      </c>
      <c r="F645" s="167" t="s">
        <v>126</v>
      </c>
      <c r="G645" s="169">
        <v>11.5</v>
      </c>
    </row>
    <row r="646" spans="1:7" ht="46.5" customHeight="1" x14ac:dyDescent="0.25">
      <c r="A646" s="179" t="s">
        <v>501</v>
      </c>
      <c r="B646" s="180">
        <v>918</v>
      </c>
      <c r="C646" s="181">
        <v>7</v>
      </c>
      <c r="D646" s="181">
        <v>5</v>
      </c>
      <c r="E646" s="166" t="s">
        <v>502</v>
      </c>
      <c r="F646" s="167" t="s">
        <v>126</v>
      </c>
      <c r="G646" s="169">
        <v>11.5</v>
      </c>
    </row>
    <row r="647" spans="1:7" ht="31.5" x14ac:dyDescent="0.25">
      <c r="A647" s="179" t="s">
        <v>138</v>
      </c>
      <c r="B647" s="180">
        <v>918</v>
      </c>
      <c r="C647" s="181">
        <v>7</v>
      </c>
      <c r="D647" s="181">
        <v>5</v>
      </c>
      <c r="E647" s="166" t="s">
        <v>503</v>
      </c>
      <c r="F647" s="167" t="s">
        <v>126</v>
      </c>
      <c r="G647" s="169">
        <v>11.5</v>
      </c>
    </row>
    <row r="648" spans="1:7" ht="31.5" x14ac:dyDescent="0.25">
      <c r="A648" s="179" t="s">
        <v>133</v>
      </c>
      <c r="B648" s="180">
        <v>918</v>
      </c>
      <c r="C648" s="181">
        <v>7</v>
      </c>
      <c r="D648" s="181">
        <v>5</v>
      </c>
      <c r="E648" s="166" t="s">
        <v>503</v>
      </c>
      <c r="F648" s="167" t="s">
        <v>134</v>
      </c>
      <c r="G648" s="169">
        <v>11.5</v>
      </c>
    </row>
    <row r="649" spans="1:7" x14ac:dyDescent="0.25">
      <c r="A649" s="179" t="s">
        <v>656</v>
      </c>
      <c r="B649" s="180">
        <v>918</v>
      </c>
      <c r="C649" s="181">
        <v>8</v>
      </c>
      <c r="D649" s="181">
        <v>0</v>
      </c>
      <c r="E649" s="166" t="s">
        <v>126</v>
      </c>
      <c r="F649" s="167" t="s">
        <v>126</v>
      </c>
      <c r="G649" s="169">
        <v>81.8</v>
      </c>
    </row>
    <row r="650" spans="1:7" x14ac:dyDescent="0.25">
      <c r="A650" s="179" t="s">
        <v>242</v>
      </c>
      <c r="B650" s="180">
        <v>918</v>
      </c>
      <c r="C650" s="181">
        <v>8</v>
      </c>
      <c r="D650" s="181">
        <v>1</v>
      </c>
      <c r="E650" s="166" t="s">
        <v>126</v>
      </c>
      <c r="F650" s="167" t="s">
        <v>126</v>
      </c>
      <c r="G650" s="169">
        <v>81.8</v>
      </c>
    </row>
    <row r="651" spans="1:7" ht="47.25" x14ac:dyDescent="0.25">
      <c r="A651" s="179" t="s">
        <v>278</v>
      </c>
      <c r="B651" s="180">
        <v>918</v>
      </c>
      <c r="C651" s="181">
        <v>8</v>
      </c>
      <c r="D651" s="181">
        <v>1</v>
      </c>
      <c r="E651" s="166" t="s">
        <v>279</v>
      </c>
      <c r="F651" s="167" t="s">
        <v>126</v>
      </c>
      <c r="G651" s="169">
        <v>81.8</v>
      </c>
    </row>
    <row r="652" spans="1:7" ht="31.5" x14ac:dyDescent="0.25">
      <c r="A652" s="179" t="s">
        <v>280</v>
      </c>
      <c r="B652" s="180">
        <v>918</v>
      </c>
      <c r="C652" s="181">
        <v>8</v>
      </c>
      <c r="D652" s="181">
        <v>1</v>
      </c>
      <c r="E652" s="166" t="s">
        <v>281</v>
      </c>
      <c r="F652" s="167" t="s">
        <v>126</v>
      </c>
      <c r="G652" s="169">
        <v>81.8</v>
      </c>
    </row>
    <row r="653" spans="1:7" ht="47.25" x14ac:dyDescent="0.25">
      <c r="A653" s="179" t="s">
        <v>282</v>
      </c>
      <c r="B653" s="180">
        <v>918</v>
      </c>
      <c r="C653" s="181">
        <v>8</v>
      </c>
      <c r="D653" s="181">
        <v>1</v>
      </c>
      <c r="E653" s="166" t="s">
        <v>283</v>
      </c>
      <c r="F653" s="167" t="s">
        <v>126</v>
      </c>
      <c r="G653" s="169">
        <v>81.8</v>
      </c>
    </row>
    <row r="654" spans="1:7" ht="97.5" customHeight="1" x14ac:dyDescent="0.25">
      <c r="A654" s="179" t="s">
        <v>288</v>
      </c>
      <c r="B654" s="180">
        <v>918</v>
      </c>
      <c r="C654" s="181">
        <v>8</v>
      </c>
      <c r="D654" s="181">
        <v>1</v>
      </c>
      <c r="E654" s="166" t="s">
        <v>289</v>
      </c>
      <c r="F654" s="167" t="s">
        <v>126</v>
      </c>
      <c r="G654" s="169">
        <v>81.8</v>
      </c>
    </row>
    <row r="655" spans="1:7" ht="31.5" x14ac:dyDescent="0.25">
      <c r="A655" s="179" t="s">
        <v>286</v>
      </c>
      <c r="B655" s="180">
        <v>918</v>
      </c>
      <c r="C655" s="181">
        <v>8</v>
      </c>
      <c r="D655" s="181">
        <v>1</v>
      </c>
      <c r="E655" s="166" t="s">
        <v>289</v>
      </c>
      <c r="F655" s="167" t="s">
        <v>287</v>
      </c>
      <c r="G655" s="169">
        <v>81.8</v>
      </c>
    </row>
    <row r="656" spans="1:7" x14ac:dyDescent="0.25">
      <c r="A656" s="179" t="s">
        <v>658</v>
      </c>
      <c r="B656" s="180">
        <v>918</v>
      </c>
      <c r="C656" s="181">
        <v>10</v>
      </c>
      <c r="D656" s="181">
        <v>0</v>
      </c>
      <c r="E656" s="166" t="s">
        <v>126</v>
      </c>
      <c r="F656" s="167" t="s">
        <v>126</v>
      </c>
      <c r="G656" s="169">
        <v>10831.5</v>
      </c>
    </row>
    <row r="657" spans="1:7" x14ac:dyDescent="0.25">
      <c r="A657" s="179" t="s">
        <v>331</v>
      </c>
      <c r="B657" s="180">
        <v>918</v>
      </c>
      <c r="C657" s="181">
        <v>10</v>
      </c>
      <c r="D657" s="181">
        <v>3</v>
      </c>
      <c r="E657" s="166" t="s">
        <v>126</v>
      </c>
      <c r="F657" s="167" t="s">
        <v>126</v>
      </c>
      <c r="G657" s="169">
        <v>10831.5</v>
      </c>
    </row>
    <row r="658" spans="1:7" ht="47.25" x14ac:dyDescent="0.25">
      <c r="A658" s="179" t="s">
        <v>278</v>
      </c>
      <c r="B658" s="180">
        <v>918</v>
      </c>
      <c r="C658" s="181">
        <v>10</v>
      </c>
      <c r="D658" s="181">
        <v>3</v>
      </c>
      <c r="E658" s="166" t="s">
        <v>279</v>
      </c>
      <c r="F658" s="167" t="s">
        <v>126</v>
      </c>
      <c r="G658" s="169">
        <v>10831.5</v>
      </c>
    </row>
    <row r="659" spans="1:7" ht="47.25" x14ac:dyDescent="0.25">
      <c r="A659" s="179" t="s">
        <v>320</v>
      </c>
      <c r="B659" s="180">
        <v>918</v>
      </c>
      <c r="C659" s="181">
        <v>10</v>
      </c>
      <c r="D659" s="181">
        <v>3</v>
      </c>
      <c r="E659" s="166" t="s">
        <v>321</v>
      </c>
      <c r="F659" s="167" t="s">
        <v>126</v>
      </c>
      <c r="G659" s="169">
        <v>10831.5</v>
      </c>
    </row>
    <row r="660" spans="1:7" ht="31.5" x14ac:dyDescent="0.25">
      <c r="A660" s="179" t="s">
        <v>327</v>
      </c>
      <c r="B660" s="180">
        <v>918</v>
      </c>
      <c r="C660" s="181">
        <v>10</v>
      </c>
      <c r="D660" s="181">
        <v>3</v>
      </c>
      <c r="E660" s="166" t="s">
        <v>328</v>
      </c>
      <c r="F660" s="167" t="s">
        <v>126</v>
      </c>
      <c r="G660" s="169">
        <v>10831.5</v>
      </c>
    </row>
    <row r="661" spans="1:7" ht="47.25" x14ac:dyDescent="0.25">
      <c r="A661" s="179" t="s">
        <v>329</v>
      </c>
      <c r="B661" s="180">
        <v>918</v>
      </c>
      <c r="C661" s="181">
        <v>10</v>
      </c>
      <c r="D661" s="181">
        <v>3</v>
      </c>
      <c r="E661" s="166" t="s">
        <v>330</v>
      </c>
      <c r="F661" s="167" t="s">
        <v>126</v>
      </c>
      <c r="G661" s="169">
        <v>10831.5</v>
      </c>
    </row>
    <row r="662" spans="1:7" x14ac:dyDescent="0.25">
      <c r="A662" s="179" t="s">
        <v>181</v>
      </c>
      <c r="B662" s="180">
        <v>918</v>
      </c>
      <c r="C662" s="181">
        <v>10</v>
      </c>
      <c r="D662" s="181">
        <v>3</v>
      </c>
      <c r="E662" s="166" t="s">
        <v>330</v>
      </c>
      <c r="F662" s="167" t="s">
        <v>182</v>
      </c>
      <c r="G662" s="169">
        <v>10831.5</v>
      </c>
    </row>
    <row r="663" spans="1:7" x14ac:dyDescent="0.25">
      <c r="A663" s="179" t="s">
        <v>671</v>
      </c>
      <c r="B663" s="180">
        <v>918</v>
      </c>
      <c r="C663" s="181">
        <v>11</v>
      </c>
      <c r="D663" s="181">
        <v>0</v>
      </c>
      <c r="E663" s="166" t="s">
        <v>126</v>
      </c>
      <c r="F663" s="167" t="s">
        <v>126</v>
      </c>
      <c r="G663" s="169">
        <v>3000</v>
      </c>
    </row>
    <row r="664" spans="1:7" x14ac:dyDescent="0.25">
      <c r="A664" s="179" t="s">
        <v>523</v>
      </c>
      <c r="B664" s="180">
        <v>918</v>
      </c>
      <c r="C664" s="181">
        <v>11</v>
      </c>
      <c r="D664" s="181">
        <v>1</v>
      </c>
      <c r="E664" s="166" t="s">
        <v>126</v>
      </c>
      <c r="F664" s="167" t="s">
        <v>126</v>
      </c>
      <c r="G664" s="169">
        <v>3000</v>
      </c>
    </row>
    <row r="665" spans="1:7" ht="47.25" x14ac:dyDescent="0.25">
      <c r="A665" s="179" t="s">
        <v>507</v>
      </c>
      <c r="B665" s="180">
        <v>918</v>
      </c>
      <c r="C665" s="181">
        <v>11</v>
      </c>
      <c r="D665" s="181">
        <v>1</v>
      </c>
      <c r="E665" s="166" t="s">
        <v>508</v>
      </c>
      <c r="F665" s="167" t="s">
        <v>126</v>
      </c>
      <c r="G665" s="169">
        <v>3000</v>
      </c>
    </row>
    <row r="666" spans="1:7" ht="31.5" x14ac:dyDescent="0.25">
      <c r="A666" s="179" t="s">
        <v>517</v>
      </c>
      <c r="B666" s="180">
        <v>918</v>
      </c>
      <c r="C666" s="181">
        <v>11</v>
      </c>
      <c r="D666" s="181">
        <v>1</v>
      </c>
      <c r="E666" s="166" t="s">
        <v>518</v>
      </c>
      <c r="F666" s="167" t="s">
        <v>126</v>
      </c>
      <c r="G666" s="169">
        <v>3000</v>
      </c>
    </row>
    <row r="667" spans="1:7" ht="31.5" x14ac:dyDescent="0.25">
      <c r="A667" s="179" t="s">
        <v>530</v>
      </c>
      <c r="B667" s="180">
        <v>918</v>
      </c>
      <c r="C667" s="181">
        <v>11</v>
      </c>
      <c r="D667" s="181">
        <v>1</v>
      </c>
      <c r="E667" s="166" t="s">
        <v>531</v>
      </c>
      <c r="F667" s="167" t="s">
        <v>126</v>
      </c>
      <c r="G667" s="169">
        <v>3000</v>
      </c>
    </row>
    <row r="668" spans="1:7" ht="125.25" customHeight="1" x14ac:dyDescent="0.25">
      <c r="A668" s="179" t="s">
        <v>534</v>
      </c>
      <c r="B668" s="180">
        <v>918</v>
      </c>
      <c r="C668" s="181">
        <v>11</v>
      </c>
      <c r="D668" s="181">
        <v>1</v>
      </c>
      <c r="E668" s="166" t="s">
        <v>535</v>
      </c>
      <c r="F668" s="167" t="s">
        <v>126</v>
      </c>
      <c r="G668" s="169">
        <v>3000</v>
      </c>
    </row>
    <row r="669" spans="1:7" ht="31.5" x14ac:dyDescent="0.25">
      <c r="A669" s="179" t="s">
        <v>286</v>
      </c>
      <c r="B669" s="180">
        <v>918</v>
      </c>
      <c r="C669" s="181">
        <v>11</v>
      </c>
      <c r="D669" s="181">
        <v>1</v>
      </c>
      <c r="E669" s="166" t="s">
        <v>535</v>
      </c>
      <c r="F669" s="167" t="s">
        <v>287</v>
      </c>
      <c r="G669" s="169">
        <v>3000</v>
      </c>
    </row>
    <row r="670" spans="1:7" s="164" customFormat="1" x14ac:dyDescent="0.25">
      <c r="A670" s="176" t="s">
        <v>675</v>
      </c>
      <c r="B670" s="177">
        <v>923</v>
      </c>
      <c r="C670" s="178">
        <v>0</v>
      </c>
      <c r="D670" s="178">
        <v>0</v>
      </c>
      <c r="E670" s="160" t="s">
        <v>126</v>
      </c>
      <c r="F670" s="161" t="s">
        <v>126</v>
      </c>
      <c r="G670" s="163">
        <v>3898.8</v>
      </c>
    </row>
    <row r="671" spans="1:7" x14ac:dyDescent="0.25">
      <c r="A671" s="179" t="s">
        <v>660</v>
      </c>
      <c r="B671" s="180">
        <v>923</v>
      </c>
      <c r="C671" s="181">
        <v>1</v>
      </c>
      <c r="D671" s="181">
        <v>0</v>
      </c>
      <c r="E671" s="166" t="s">
        <v>126</v>
      </c>
      <c r="F671" s="167" t="s">
        <v>126</v>
      </c>
      <c r="G671" s="169">
        <v>3888.8</v>
      </c>
    </row>
    <row r="672" spans="1:7" ht="47.25" x14ac:dyDescent="0.25">
      <c r="A672" s="179" t="s">
        <v>347</v>
      </c>
      <c r="B672" s="180">
        <v>923</v>
      </c>
      <c r="C672" s="181">
        <v>1</v>
      </c>
      <c r="D672" s="181">
        <v>6</v>
      </c>
      <c r="E672" s="166" t="s">
        <v>126</v>
      </c>
      <c r="F672" s="167" t="s">
        <v>126</v>
      </c>
      <c r="G672" s="169">
        <v>3888.8</v>
      </c>
    </row>
    <row r="673" spans="1:7" x14ac:dyDescent="0.25">
      <c r="A673" s="179" t="s">
        <v>608</v>
      </c>
      <c r="B673" s="180">
        <v>923</v>
      </c>
      <c r="C673" s="181">
        <v>1</v>
      </c>
      <c r="D673" s="181">
        <v>6</v>
      </c>
      <c r="E673" s="166" t="s">
        <v>609</v>
      </c>
      <c r="F673" s="167" t="s">
        <v>126</v>
      </c>
      <c r="G673" s="169">
        <v>3888.8</v>
      </c>
    </row>
    <row r="674" spans="1:7" ht="31.5" x14ac:dyDescent="0.25">
      <c r="A674" s="179" t="s">
        <v>620</v>
      </c>
      <c r="B674" s="180">
        <v>923</v>
      </c>
      <c r="C674" s="181">
        <v>1</v>
      </c>
      <c r="D674" s="181">
        <v>6</v>
      </c>
      <c r="E674" s="166" t="s">
        <v>621</v>
      </c>
      <c r="F674" s="167" t="s">
        <v>126</v>
      </c>
      <c r="G674" s="169">
        <v>3888.8</v>
      </c>
    </row>
    <row r="675" spans="1:7" ht="31.5" x14ac:dyDescent="0.25">
      <c r="A675" s="179" t="s">
        <v>622</v>
      </c>
      <c r="B675" s="180">
        <v>923</v>
      </c>
      <c r="C675" s="181">
        <v>1</v>
      </c>
      <c r="D675" s="181">
        <v>6</v>
      </c>
      <c r="E675" s="166" t="s">
        <v>623</v>
      </c>
      <c r="F675" s="167" t="s">
        <v>126</v>
      </c>
      <c r="G675" s="169">
        <v>1687.5</v>
      </c>
    </row>
    <row r="676" spans="1:7" ht="157.5" x14ac:dyDescent="0.25">
      <c r="A676" s="179" t="s">
        <v>205</v>
      </c>
      <c r="B676" s="180">
        <v>923</v>
      </c>
      <c r="C676" s="181">
        <v>1</v>
      </c>
      <c r="D676" s="181">
        <v>6</v>
      </c>
      <c r="E676" s="166" t="s">
        <v>624</v>
      </c>
      <c r="F676" s="167" t="s">
        <v>126</v>
      </c>
      <c r="G676" s="169">
        <v>1687.5</v>
      </c>
    </row>
    <row r="677" spans="1:7" ht="63" customHeight="1" x14ac:dyDescent="0.25">
      <c r="A677" s="179" t="s">
        <v>147</v>
      </c>
      <c r="B677" s="180">
        <v>923</v>
      </c>
      <c r="C677" s="181">
        <v>1</v>
      </c>
      <c r="D677" s="181">
        <v>6</v>
      </c>
      <c r="E677" s="166" t="s">
        <v>624</v>
      </c>
      <c r="F677" s="167" t="s">
        <v>148</v>
      </c>
      <c r="G677" s="169">
        <v>1687.5</v>
      </c>
    </row>
    <row r="678" spans="1:7" ht="31.5" x14ac:dyDescent="0.25">
      <c r="A678" s="179" t="s">
        <v>625</v>
      </c>
      <c r="B678" s="180">
        <v>923</v>
      </c>
      <c r="C678" s="181">
        <v>1</v>
      </c>
      <c r="D678" s="181">
        <v>6</v>
      </c>
      <c r="E678" s="166" t="s">
        <v>626</v>
      </c>
      <c r="F678" s="167" t="s">
        <v>126</v>
      </c>
      <c r="G678" s="169">
        <v>2201.3000000000002</v>
      </c>
    </row>
    <row r="679" spans="1:7" x14ac:dyDescent="0.25">
      <c r="A679" s="179" t="s">
        <v>274</v>
      </c>
      <c r="B679" s="180">
        <v>923</v>
      </c>
      <c r="C679" s="181">
        <v>1</v>
      </c>
      <c r="D679" s="181">
        <v>6</v>
      </c>
      <c r="E679" s="166" t="s">
        <v>628</v>
      </c>
      <c r="F679" s="167" t="s">
        <v>126</v>
      </c>
      <c r="G679" s="169">
        <v>475.1</v>
      </c>
    </row>
    <row r="680" spans="1:7" ht="63" customHeight="1" x14ac:dyDescent="0.25">
      <c r="A680" s="179" t="s">
        <v>147</v>
      </c>
      <c r="B680" s="180">
        <v>923</v>
      </c>
      <c r="C680" s="181">
        <v>1</v>
      </c>
      <c r="D680" s="181">
        <v>6</v>
      </c>
      <c r="E680" s="166" t="s">
        <v>628</v>
      </c>
      <c r="F680" s="167" t="s">
        <v>148</v>
      </c>
      <c r="G680" s="169">
        <v>457.7</v>
      </c>
    </row>
    <row r="681" spans="1:7" ht="31.5" x14ac:dyDescent="0.25">
      <c r="A681" s="179" t="s">
        <v>133</v>
      </c>
      <c r="B681" s="180">
        <v>923</v>
      </c>
      <c r="C681" s="181">
        <v>1</v>
      </c>
      <c r="D681" s="181">
        <v>6</v>
      </c>
      <c r="E681" s="166" t="s">
        <v>628</v>
      </c>
      <c r="F681" s="167" t="s">
        <v>134</v>
      </c>
      <c r="G681" s="169">
        <v>17.399999999999999</v>
      </c>
    </row>
    <row r="682" spans="1:7" ht="157.5" x14ac:dyDescent="0.25">
      <c r="A682" s="179" t="s">
        <v>205</v>
      </c>
      <c r="B682" s="180">
        <v>923</v>
      </c>
      <c r="C682" s="181">
        <v>1</v>
      </c>
      <c r="D682" s="181">
        <v>6</v>
      </c>
      <c r="E682" s="166" t="s">
        <v>629</v>
      </c>
      <c r="F682" s="167" t="s">
        <v>126</v>
      </c>
      <c r="G682" s="169">
        <v>1726.2</v>
      </c>
    </row>
    <row r="683" spans="1:7" ht="63" customHeight="1" x14ac:dyDescent="0.25">
      <c r="A683" s="179" t="s">
        <v>147</v>
      </c>
      <c r="B683" s="180">
        <v>923</v>
      </c>
      <c r="C683" s="181">
        <v>1</v>
      </c>
      <c r="D683" s="181">
        <v>6</v>
      </c>
      <c r="E683" s="166" t="s">
        <v>629</v>
      </c>
      <c r="F683" s="167" t="s">
        <v>148</v>
      </c>
      <c r="G683" s="169">
        <v>1726.2</v>
      </c>
    </row>
    <row r="684" spans="1:7" x14ac:dyDescent="0.25">
      <c r="A684" s="179" t="s">
        <v>655</v>
      </c>
      <c r="B684" s="180">
        <v>923</v>
      </c>
      <c r="C684" s="181">
        <v>7</v>
      </c>
      <c r="D684" s="181">
        <v>0</v>
      </c>
      <c r="E684" s="166" t="s">
        <v>126</v>
      </c>
      <c r="F684" s="167" t="s">
        <v>126</v>
      </c>
      <c r="G684" s="169">
        <v>10</v>
      </c>
    </row>
    <row r="685" spans="1:7" ht="31.5" x14ac:dyDescent="0.25">
      <c r="A685" s="179" t="s">
        <v>140</v>
      </c>
      <c r="B685" s="180">
        <v>923</v>
      </c>
      <c r="C685" s="181">
        <v>7</v>
      </c>
      <c r="D685" s="181">
        <v>5</v>
      </c>
      <c r="E685" s="166" t="s">
        <v>126</v>
      </c>
      <c r="F685" s="167" t="s">
        <v>126</v>
      </c>
      <c r="G685" s="169">
        <v>10</v>
      </c>
    </row>
    <row r="686" spans="1:7" x14ac:dyDescent="0.25">
      <c r="A686" s="179" t="s">
        <v>608</v>
      </c>
      <c r="B686" s="180">
        <v>923</v>
      </c>
      <c r="C686" s="181">
        <v>7</v>
      </c>
      <c r="D686" s="181">
        <v>5</v>
      </c>
      <c r="E686" s="166" t="s">
        <v>609</v>
      </c>
      <c r="F686" s="167" t="s">
        <v>126</v>
      </c>
      <c r="G686" s="169">
        <v>10</v>
      </c>
    </row>
    <row r="687" spans="1:7" ht="31.5" x14ac:dyDescent="0.25">
      <c r="A687" s="179" t="s">
        <v>620</v>
      </c>
      <c r="B687" s="180">
        <v>923</v>
      </c>
      <c r="C687" s="181">
        <v>7</v>
      </c>
      <c r="D687" s="181">
        <v>5</v>
      </c>
      <c r="E687" s="166" t="s">
        <v>621</v>
      </c>
      <c r="F687" s="167" t="s">
        <v>126</v>
      </c>
      <c r="G687" s="169">
        <v>10</v>
      </c>
    </row>
    <row r="688" spans="1:7" ht="31.5" x14ac:dyDescent="0.25">
      <c r="A688" s="179" t="s">
        <v>625</v>
      </c>
      <c r="B688" s="180">
        <v>923</v>
      </c>
      <c r="C688" s="181">
        <v>7</v>
      </c>
      <c r="D688" s="181">
        <v>5</v>
      </c>
      <c r="E688" s="166" t="s">
        <v>626</v>
      </c>
      <c r="F688" s="167" t="s">
        <v>126</v>
      </c>
      <c r="G688" s="169">
        <v>10</v>
      </c>
    </row>
    <row r="689" spans="1:7" ht="31.5" x14ac:dyDescent="0.25">
      <c r="A689" s="179" t="s">
        <v>138</v>
      </c>
      <c r="B689" s="180">
        <v>923</v>
      </c>
      <c r="C689" s="181">
        <v>7</v>
      </c>
      <c r="D689" s="181">
        <v>5</v>
      </c>
      <c r="E689" s="166" t="s">
        <v>627</v>
      </c>
      <c r="F689" s="167" t="s">
        <v>126</v>
      </c>
      <c r="G689" s="169">
        <v>10</v>
      </c>
    </row>
    <row r="690" spans="1:7" ht="31.5" x14ac:dyDescent="0.25">
      <c r="A690" s="179" t="s">
        <v>133</v>
      </c>
      <c r="B690" s="180">
        <v>923</v>
      </c>
      <c r="C690" s="181">
        <v>7</v>
      </c>
      <c r="D690" s="181">
        <v>5</v>
      </c>
      <c r="E690" s="166" t="s">
        <v>627</v>
      </c>
      <c r="F690" s="167" t="s">
        <v>134</v>
      </c>
      <c r="G690" s="169">
        <v>10</v>
      </c>
    </row>
    <row r="691" spans="1:7" x14ac:dyDescent="0.25">
      <c r="A691" s="217" t="s">
        <v>676</v>
      </c>
      <c r="B691" s="218"/>
      <c r="C691" s="218"/>
      <c r="D691" s="218"/>
      <c r="E691" s="218"/>
      <c r="F691" s="219"/>
      <c r="G691" s="163">
        <v>1493110</v>
      </c>
    </row>
    <row r="692" spans="1:7" ht="25.5" customHeight="1" x14ac:dyDescent="0.25">
      <c r="A692" s="170"/>
      <c r="B692" s="171"/>
      <c r="C692" s="171"/>
      <c r="D692" s="171"/>
      <c r="E692" s="158"/>
      <c r="F692" s="158"/>
      <c r="G692" s="157"/>
    </row>
    <row r="693" spans="1:7" s="174" customFormat="1" ht="18.75" x14ac:dyDescent="0.3">
      <c r="A693" s="172" t="s">
        <v>111</v>
      </c>
      <c r="B693" s="173"/>
      <c r="C693" s="173"/>
      <c r="D693" s="173"/>
      <c r="E693" s="173"/>
      <c r="F693" s="213" t="s">
        <v>112</v>
      </c>
      <c r="G693" s="213"/>
    </row>
  </sheetData>
  <autoFilter ref="A18:K691" xr:uid="{00000000-0009-0000-0000-000005000000}"/>
  <mergeCells count="6">
    <mergeCell ref="F693:G693"/>
    <mergeCell ref="A14:G14"/>
    <mergeCell ref="A16:A17"/>
    <mergeCell ref="B16:F16"/>
    <mergeCell ref="G16:G17"/>
    <mergeCell ref="A691:F691"/>
  </mergeCells>
  <pageMargins left="0.78740157480314965" right="0.39370078740157483" top="0.78740157480314965" bottom="0.78740157480314965" header="0.51181102362204722" footer="0.51181102362204722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  <pageSetUpPr fitToPage="1"/>
  </sheetPr>
  <dimension ref="A1:I648"/>
  <sheetViews>
    <sheetView showGridLines="0" workbookViewId="0">
      <selection activeCell="M645" sqref="M645"/>
    </sheetView>
  </sheetViews>
  <sheetFormatPr defaultColWidth="9.140625" defaultRowHeight="15.75" x14ac:dyDescent="0.25"/>
  <cols>
    <col min="1" max="1" width="43.140625" style="60" customWidth="1"/>
    <col min="2" max="2" width="5.7109375" style="60" customWidth="1"/>
    <col min="3" max="3" width="7.140625" style="60" customWidth="1"/>
    <col min="4" max="4" width="9.7109375" style="60" customWidth="1"/>
    <col min="5" max="5" width="13.140625" style="60" customWidth="1"/>
    <col min="6" max="6" width="9.140625" style="60" customWidth="1"/>
    <col min="7" max="7" width="12.42578125" style="60" customWidth="1"/>
    <col min="8" max="8" width="12.140625" style="60" customWidth="1"/>
    <col min="9" max="9" width="0.7109375" style="60" customWidth="1"/>
    <col min="10" max="237" width="9.140625" style="60" customWidth="1"/>
    <col min="238" max="256" width="9.140625" style="60"/>
    <col min="257" max="257" width="43.140625" style="60" customWidth="1"/>
    <col min="258" max="258" width="5.7109375" style="60" customWidth="1"/>
    <col min="259" max="259" width="7.140625" style="60" customWidth="1"/>
    <col min="260" max="260" width="9.7109375" style="60" customWidth="1"/>
    <col min="261" max="261" width="13.140625" style="60" customWidth="1"/>
    <col min="262" max="262" width="9.140625" style="60" customWidth="1"/>
    <col min="263" max="263" width="12.42578125" style="60" customWidth="1"/>
    <col min="264" max="264" width="12.140625" style="60" customWidth="1"/>
    <col min="265" max="265" width="0.7109375" style="60" customWidth="1"/>
    <col min="266" max="493" width="9.140625" style="60" customWidth="1"/>
    <col min="494" max="512" width="9.140625" style="60"/>
    <col min="513" max="513" width="43.140625" style="60" customWidth="1"/>
    <col min="514" max="514" width="5.7109375" style="60" customWidth="1"/>
    <col min="515" max="515" width="7.140625" style="60" customWidth="1"/>
    <col min="516" max="516" width="9.7109375" style="60" customWidth="1"/>
    <col min="517" max="517" width="13.140625" style="60" customWidth="1"/>
    <col min="518" max="518" width="9.140625" style="60" customWidth="1"/>
    <col min="519" max="519" width="12.42578125" style="60" customWidth="1"/>
    <col min="520" max="520" width="12.140625" style="60" customWidth="1"/>
    <col min="521" max="521" width="0.7109375" style="60" customWidth="1"/>
    <col min="522" max="749" width="9.140625" style="60" customWidth="1"/>
    <col min="750" max="768" width="9.140625" style="60"/>
    <col min="769" max="769" width="43.140625" style="60" customWidth="1"/>
    <col min="770" max="770" width="5.7109375" style="60" customWidth="1"/>
    <col min="771" max="771" width="7.140625" style="60" customWidth="1"/>
    <col min="772" max="772" width="9.7109375" style="60" customWidth="1"/>
    <col min="773" max="773" width="13.140625" style="60" customWidth="1"/>
    <col min="774" max="774" width="9.140625" style="60" customWidth="1"/>
    <col min="775" max="775" width="12.42578125" style="60" customWidth="1"/>
    <col min="776" max="776" width="12.140625" style="60" customWidth="1"/>
    <col min="777" max="777" width="0.7109375" style="60" customWidth="1"/>
    <col min="778" max="1005" width="9.140625" style="60" customWidth="1"/>
    <col min="1006" max="1024" width="9.140625" style="60"/>
    <col min="1025" max="1025" width="43.140625" style="60" customWidth="1"/>
    <col min="1026" max="1026" width="5.7109375" style="60" customWidth="1"/>
    <col min="1027" max="1027" width="7.140625" style="60" customWidth="1"/>
    <col min="1028" max="1028" width="9.7109375" style="60" customWidth="1"/>
    <col min="1029" max="1029" width="13.140625" style="60" customWidth="1"/>
    <col min="1030" max="1030" width="9.140625" style="60" customWidth="1"/>
    <col min="1031" max="1031" width="12.42578125" style="60" customWidth="1"/>
    <col min="1032" max="1032" width="12.140625" style="60" customWidth="1"/>
    <col min="1033" max="1033" width="0.7109375" style="60" customWidth="1"/>
    <col min="1034" max="1261" width="9.140625" style="60" customWidth="1"/>
    <col min="1262" max="1280" width="9.140625" style="60"/>
    <col min="1281" max="1281" width="43.140625" style="60" customWidth="1"/>
    <col min="1282" max="1282" width="5.7109375" style="60" customWidth="1"/>
    <col min="1283" max="1283" width="7.140625" style="60" customWidth="1"/>
    <col min="1284" max="1284" width="9.7109375" style="60" customWidth="1"/>
    <col min="1285" max="1285" width="13.140625" style="60" customWidth="1"/>
    <col min="1286" max="1286" width="9.140625" style="60" customWidth="1"/>
    <col min="1287" max="1287" width="12.42578125" style="60" customWidth="1"/>
    <col min="1288" max="1288" width="12.140625" style="60" customWidth="1"/>
    <col min="1289" max="1289" width="0.7109375" style="60" customWidth="1"/>
    <col min="1290" max="1517" width="9.140625" style="60" customWidth="1"/>
    <col min="1518" max="1536" width="9.140625" style="60"/>
    <col min="1537" max="1537" width="43.140625" style="60" customWidth="1"/>
    <col min="1538" max="1538" width="5.7109375" style="60" customWidth="1"/>
    <col min="1539" max="1539" width="7.140625" style="60" customWidth="1"/>
    <col min="1540" max="1540" width="9.7109375" style="60" customWidth="1"/>
    <col min="1541" max="1541" width="13.140625" style="60" customWidth="1"/>
    <col min="1542" max="1542" width="9.140625" style="60" customWidth="1"/>
    <col min="1543" max="1543" width="12.42578125" style="60" customWidth="1"/>
    <col min="1544" max="1544" width="12.140625" style="60" customWidth="1"/>
    <col min="1545" max="1545" width="0.7109375" style="60" customWidth="1"/>
    <col min="1546" max="1773" width="9.140625" style="60" customWidth="1"/>
    <col min="1774" max="1792" width="9.140625" style="60"/>
    <col min="1793" max="1793" width="43.140625" style="60" customWidth="1"/>
    <col min="1794" max="1794" width="5.7109375" style="60" customWidth="1"/>
    <col min="1795" max="1795" width="7.140625" style="60" customWidth="1"/>
    <col min="1796" max="1796" width="9.7109375" style="60" customWidth="1"/>
    <col min="1797" max="1797" width="13.140625" style="60" customWidth="1"/>
    <col min="1798" max="1798" width="9.140625" style="60" customWidth="1"/>
    <col min="1799" max="1799" width="12.42578125" style="60" customWidth="1"/>
    <col min="1800" max="1800" width="12.140625" style="60" customWidth="1"/>
    <col min="1801" max="1801" width="0.7109375" style="60" customWidth="1"/>
    <col min="1802" max="2029" width="9.140625" style="60" customWidth="1"/>
    <col min="2030" max="2048" width="9.140625" style="60"/>
    <col min="2049" max="2049" width="43.140625" style="60" customWidth="1"/>
    <col min="2050" max="2050" width="5.7109375" style="60" customWidth="1"/>
    <col min="2051" max="2051" width="7.140625" style="60" customWidth="1"/>
    <col min="2052" max="2052" width="9.7109375" style="60" customWidth="1"/>
    <col min="2053" max="2053" width="13.140625" style="60" customWidth="1"/>
    <col min="2054" max="2054" width="9.140625" style="60" customWidth="1"/>
    <col min="2055" max="2055" width="12.42578125" style="60" customWidth="1"/>
    <col min="2056" max="2056" width="12.140625" style="60" customWidth="1"/>
    <col min="2057" max="2057" width="0.7109375" style="60" customWidth="1"/>
    <col min="2058" max="2285" width="9.140625" style="60" customWidth="1"/>
    <col min="2286" max="2304" width="9.140625" style="60"/>
    <col min="2305" max="2305" width="43.140625" style="60" customWidth="1"/>
    <col min="2306" max="2306" width="5.7109375" style="60" customWidth="1"/>
    <col min="2307" max="2307" width="7.140625" style="60" customWidth="1"/>
    <col min="2308" max="2308" width="9.7109375" style="60" customWidth="1"/>
    <col min="2309" max="2309" width="13.140625" style="60" customWidth="1"/>
    <col min="2310" max="2310" width="9.140625" style="60" customWidth="1"/>
    <col min="2311" max="2311" width="12.42578125" style="60" customWidth="1"/>
    <col min="2312" max="2312" width="12.140625" style="60" customWidth="1"/>
    <col min="2313" max="2313" width="0.7109375" style="60" customWidth="1"/>
    <col min="2314" max="2541" width="9.140625" style="60" customWidth="1"/>
    <col min="2542" max="2560" width="9.140625" style="60"/>
    <col min="2561" max="2561" width="43.140625" style="60" customWidth="1"/>
    <col min="2562" max="2562" width="5.7109375" style="60" customWidth="1"/>
    <col min="2563" max="2563" width="7.140625" style="60" customWidth="1"/>
    <col min="2564" max="2564" width="9.7109375" style="60" customWidth="1"/>
    <col min="2565" max="2565" width="13.140625" style="60" customWidth="1"/>
    <col min="2566" max="2566" width="9.140625" style="60" customWidth="1"/>
    <col min="2567" max="2567" width="12.42578125" style="60" customWidth="1"/>
    <col min="2568" max="2568" width="12.140625" style="60" customWidth="1"/>
    <col min="2569" max="2569" width="0.7109375" style="60" customWidth="1"/>
    <col min="2570" max="2797" width="9.140625" style="60" customWidth="1"/>
    <col min="2798" max="2816" width="9.140625" style="60"/>
    <col min="2817" max="2817" width="43.140625" style="60" customWidth="1"/>
    <col min="2818" max="2818" width="5.7109375" style="60" customWidth="1"/>
    <col min="2819" max="2819" width="7.140625" style="60" customWidth="1"/>
    <col min="2820" max="2820" width="9.7109375" style="60" customWidth="1"/>
    <col min="2821" max="2821" width="13.140625" style="60" customWidth="1"/>
    <col min="2822" max="2822" width="9.140625" style="60" customWidth="1"/>
    <col min="2823" max="2823" width="12.42578125" style="60" customWidth="1"/>
    <col min="2824" max="2824" width="12.140625" style="60" customWidth="1"/>
    <col min="2825" max="2825" width="0.7109375" style="60" customWidth="1"/>
    <col min="2826" max="3053" width="9.140625" style="60" customWidth="1"/>
    <col min="3054" max="3072" width="9.140625" style="60"/>
    <col min="3073" max="3073" width="43.140625" style="60" customWidth="1"/>
    <col min="3074" max="3074" width="5.7109375" style="60" customWidth="1"/>
    <col min="3075" max="3075" width="7.140625" style="60" customWidth="1"/>
    <col min="3076" max="3076" width="9.7109375" style="60" customWidth="1"/>
    <col min="3077" max="3077" width="13.140625" style="60" customWidth="1"/>
    <col min="3078" max="3078" width="9.140625" style="60" customWidth="1"/>
    <col min="3079" max="3079" width="12.42578125" style="60" customWidth="1"/>
    <col min="3080" max="3080" width="12.140625" style="60" customWidth="1"/>
    <col min="3081" max="3081" width="0.7109375" style="60" customWidth="1"/>
    <col min="3082" max="3309" width="9.140625" style="60" customWidth="1"/>
    <col min="3310" max="3328" width="9.140625" style="60"/>
    <col min="3329" max="3329" width="43.140625" style="60" customWidth="1"/>
    <col min="3330" max="3330" width="5.7109375" style="60" customWidth="1"/>
    <col min="3331" max="3331" width="7.140625" style="60" customWidth="1"/>
    <col min="3332" max="3332" width="9.7109375" style="60" customWidth="1"/>
    <col min="3333" max="3333" width="13.140625" style="60" customWidth="1"/>
    <col min="3334" max="3334" width="9.140625" style="60" customWidth="1"/>
    <col min="3335" max="3335" width="12.42578125" style="60" customWidth="1"/>
    <col min="3336" max="3336" width="12.140625" style="60" customWidth="1"/>
    <col min="3337" max="3337" width="0.7109375" style="60" customWidth="1"/>
    <col min="3338" max="3565" width="9.140625" style="60" customWidth="1"/>
    <col min="3566" max="3584" width="9.140625" style="60"/>
    <col min="3585" max="3585" width="43.140625" style="60" customWidth="1"/>
    <col min="3586" max="3586" width="5.7109375" style="60" customWidth="1"/>
    <col min="3587" max="3587" width="7.140625" style="60" customWidth="1"/>
    <col min="3588" max="3588" width="9.7109375" style="60" customWidth="1"/>
    <col min="3589" max="3589" width="13.140625" style="60" customWidth="1"/>
    <col min="3590" max="3590" width="9.140625" style="60" customWidth="1"/>
    <col min="3591" max="3591" width="12.42578125" style="60" customWidth="1"/>
    <col min="3592" max="3592" width="12.140625" style="60" customWidth="1"/>
    <col min="3593" max="3593" width="0.7109375" style="60" customWidth="1"/>
    <col min="3594" max="3821" width="9.140625" style="60" customWidth="1"/>
    <col min="3822" max="3840" width="9.140625" style="60"/>
    <col min="3841" max="3841" width="43.140625" style="60" customWidth="1"/>
    <col min="3842" max="3842" width="5.7109375" style="60" customWidth="1"/>
    <col min="3843" max="3843" width="7.140625" style="60" customWidth="1"/>
    <col min="3844" max="3844" width="9.7109375" style="60" customWidth="1"/>
    <col min="3845" max="3845" width="13.140625" style="60" customWidth="1"/>
    <col min="3846" max="3846" width="9.140625" style="60" customWidth="1"/>
    <col min="3847" max="3847" width="12.42578125" style="60" customWidth="1"/>
    <col min="3848" max="3848" width="12.140625" style="60" customWidth="1"/>
    <col min="3849" max="3849" width="0.7109375" style="60" customWidth="1"/>
    <col min="3850" max="4077" width="9.140625" style="60" customWidth="1"/>
    <col min="4078" max="4096" width="9.140625" style="60"/>
    <col min="4097" max="4097" width="43.140625" style="60" customWidth="1"/>
    <col min="4098" max="4098" width="5.7109375" style="60" customWidth="1"/>
    <col min="4099" max="4099" width="7.140625" style="60" customWidth="1"/>
    <col min="4100" max="4100" width="9.7109375" style="60" customWidth="1"/>
    <col min="4101" max="4101" width="13.140625" style="60" customWidth="1"/>
    <col min="4102" max="4102" width="9.140625" style="60" customWidth="1"/>
    <col min="4103" max="4103" width="12.42578125" style="60" customWidth="1"/>
    <col min="4104" max="4104" width="12.140625" style="60" customWidth="1"/>
    <col min="4105" max="4105" width="0.7109375" style="60" customWidth="1"/>
    <col min="4106" max="4333" width="9.140625" style="60" customWidth="1"/>
    <col min="4334" max="4352" width="9.140625" style="60"/>
    <col min="4353" max="4353" width="43.140625" style="60" customWidth="1"/>
    <col min="4354" max="4354" width="5.7109375" style="60" customWidth="1"/>
    <col min="4355" max="4355" width="7.140625" style="60" customWidth="1"/>
    <col min="4356" max="4356" width="9.7109375" style="60" customWidth="1"/>
    <col min="4357" max="4357" width="13.140625" style="60" customWidth="1"/>
    <col min="4358" max="4358" width="9.140625" style="60" customWidth="1"/>
    <col min="4359" max="4359" width="12.42578125" style="60" customWidth="1"/>
    <col min="4360" max="4360" width="12.140625" style="60" customWidth="1"/>
    <col min="4361" max="4361" width="0.7109375" style="60" customWidth="1"/>
    <col min="4362" max="4589" width="9.140625" style="60" customWidth="1"/>
    <col min="4590" max="4608" width="9.140625" style="60"/>
    <col min="4609" max="4609" width="43.140625" style="60" customWidth="1"/>
    <col min="4610" max="4610" width="5.7109375" style="60" customWidth="1"/>
    <col min="4611" max="4611" width="7.140625" style="60" customWidth="1"/>
    <col min="4612" max="4612" width="9.7109375" style="60" customWidth="1"/>
    <col min="4613" max="4613" width="13.140625" style="60" customWidth="1"/>
    <col min="4614" max="4614" width="9.140625" style="60" customWidth="1"/>
    <col min="4615" max="4615" width="12.42578125" style="60" customWidth="1"/>
    <col min="4616" max="4616" width="12.140625" style="60" customWidth="1"/>
    <col min="4617" max="4617" width="0.7109375" style="60" customWidth="1"/>
    <col min="4618" max="4845" width="9.140625" style="60" customWidth="1"/>
    <col min="4846" max="4864" width="9.140625" style="60"/>
    <col min="4865" max="4865" width="43.140625" style="60" customWidth="1"/>
    <col min="4866" max="4866" width="5.7109375" style="60" customWidth="1"/>
    <col min="4867" max="4867" width="7.140625" style="60" customWidth="1"/>
    <col min="4868" max="4868" width="9.7109375" style="60" customWidth="1"/>
    <col min="4869" max="4869" width="13.140625" style="60" customWidth="1"/>
    <col min="4870" max="4870" width="9.140625" style="60" customWidth="1"/>
    <col min="4871" max="4871" width="12.42578125" style="60" customWidth="1"/>
    <col min="4872" max="4872" width="12.140625" style="60" customWidth="1"/>
    <col min="4873" max="4873" width="0.7109375" style="60" customWidth="1"/>
    <col min="4874" max="5101" width="9.140625" style="60" customWidth="1"/>
    <col min="5102" max="5120" width="9.140625" style="60"/>
    <col min="5121" max="5121" width="43.140625" style="60" customWidth="1"/>
    <col min="5122" max="5122" width="5.7109375" style="60" customWidth="1"/>
    <col min="5123" max="5123" width="7.140625" style="60" customWidth="1"/>
    <col min="5124" max="5124" width="9.7109375" style="60" customWidth="1"/>
    <col min="5125" max="5125" width="13.140625" style="60" customWidth="1"/>
    <col min="5126" max="5126" width="9.140625" style="60" customWidth="1"/>
    <col min="5127" max="5127" width="12.42578125" style="60" customWidth="1"/>
    <col min="5128" max="5128" width="12.140625" style="60" customWidth="1"/>
    <col min="5129" max="5129" width="0.7109375" style="60" customWidth="1"/>
    <col min="5130" max="5357" width="9.140625" style="60" customWidth="1"/>
    <col min="5358" max="5376" width="9.140625" style="60"/>
    <col min="5377" max="5377" width="43.140625" style="60" customWidth="1"/>
    <col min="5378" max="5378" width="5.7109375" style="60" customWidth="1"/>
    <col min="5379" max="5379" width="7.140625" style="60" customWidth="1"/>
    <col min="5380" max="5380" width="9.7109375" style="60" customWidth="1"/>
    <col min="5381" max="5381" width="13.140625" style="60" customWidth="1"/>
    <col min="5382" max="5382" width="9.140625" style="60" customWidth="1"/>
    <col min="5383" max="5383" width="12.42578125" style="60" customWidth="1"/>
    <col min="5384" max="5384" width="12.140625" style="60" customWidth="1"/>
    <col min="5385" max="5385" width="0.7109375" style="60" customWidth="1"/>
    <col min="5386" max="5613" width="9.140625" style="60" customWidth="1"/>
    <col min="5614" max="5632" width="9.140625" style="60"/>
    <col min="5633" max="5633" width="43.140625" style="60" customWidth="1"/>
    <col min="5634" max="5634" width="5.7109375" style="60" customWidth="1"/>
    <col min="5635" max="5635" width="7.140625" style="60" customWidth="1"/>
    <col min="5636" max="5636" width="9.7109375" style="60" customWidth="1"/>
    <col min="5637" max="5637" width="13.140625" style="60" customWidth="1"/>
    <col min="5638" max="5638" width="9.140625" style="60" customWidth="1"/>
    <col min="5639" max="5639" width="12.42578125" style="60" customWidth="1"/>
    <col min="5640" max="5640" width="12.140625" style="60" customWidth="1"/>
    <col min="5641" max="5641" width="0.7109375" style="60" customWidth="1"/>
    <col min="5642" max="5869" width="9.140625" style="60" customWidth="1"/>
    <col min="5870" max="5888" width="9.140625" style="60"/>
    <col min="5889" max="5889" width="43.140625" style="60" customWidth="1"/>
    <col min="5890" max="5890" width="5.7109375" style="60" customWidth="1"/>
    <col min="5891" max="5891" width="7.140625" style="60" customWidth="1"/>
    <col min="5892" max="5892" width="9.7109375" style="60" customWidth="1"/>
    <col min="5893" max="5893" width="13.140625" style="60" customWidth="1"/>
    <col min="5894" max="5894" width="9.140625" style="60" customWidth="1"/>
    <col min="5895" max="5895" width="12.42578125" style="60" customWidth="1"/>
    <col min="5896" max="5896" width="12.140625" style="60" customWidth="1"/>
    <col min="5897" max="5897" width="0.7109375" style="60" customWidth="1"/>
    <col min="5898" max="6125" width="9.140625" style="60" customWidth="1"/>
    <col min="6126" max="6144" width="9.140625" style="60"/>
    <col min="6145" max="6145" width="43.140625" style="60" customWidth="1"/>
    <col min="6146" max="6146" width="5.7109375" style="60" customWidth="1"/>
    <col min="6147" max="6147" width="7.140625" style="60" customWidth="1"/>
    <col min="6148" max="6148" width="9.7109375" style="60" customWidth="1"/>
    <col min="6149" max="6149" width="13.140625" style="60" customWidth="1"/>
    <col min="6150" max="6150" width="9.140625" style="60" customWidth="1"/>
    <col min="6151" max="6151" width="12.42578125" style="60" customWidth="1"/>
    <col min="6152" max="6152" width="12.140625" style="60" customWidth="1"/>
    <col min="6153" max="6153" width="0.7109375" style="60" customWidth="1"/>
    <col min="6154" max="6381" width="9.140625" style="60" customWidth="1"/>
    <col min="6382" max="6400" width="9.140625" style="60"/>
    <col min="6401" max="6401" width="43.140625" style="60" customWidth="1"/>
    <col min="6402" max="6402" width="5.7109375" style="60" customWidth="1"/>
    <col min="6403" max="6403" width="7.140625" style="60" customWidth="1"/>
    <col min="6404" max="6404" width="9.7109375" style="60" customWidth="1"/>
    <col min="6405" max="6405" width="13.140625" style="60" customWidth="1"/>
    <col min="6406" max="6406" width="9.140625" style="60" customWidth="1"/>
    <col min="6407" max="6407" width="12.42578125" style="60" customWidth="1"/>
    <col min="6408" max="6408" width="12.140625" style="60" customWidth="1"/>
    <col min="6409" max="6409" width="0.7109375" style="60" customWidth="1"/>
    <col min="6410" max="6637" width="9.140625" style="60" customWidth="1"/>
    <col min="6638" max="6656" width="9.140625" style="60"/>
    <col min="6657" max="6657" width="43.140625" style="60" customWidth="1"/>
    <col min="6658" max="6658" width="5.7109375" style="60" customWidth="1"/>
    <col min="6659" max="6659" width="7.140625" style="60" customWidth="1"/>
    <col min="6660" max="6660" width="9.7109375" style="60" customWidth="1"/>
    <col min="6661" max="6661" width="13.140625" style="60" customWidth="1"/>
    <col min="6662" max="6662" width="9.140625" style="60" customWidth="1"/>
    <col min="6663" max="6663" width="12.42578125" style="60" customWidth="1"/>
    <col min="6664" max="6664" width="12.140625" style="60" customWidth="1"/>
    <col min="6665" max="6665" width="0.7109375" style="60" customWidth="1"/>
    <col min="6666" max="6893" width="9.140625" style="60" customWidth="1"/>
    <col min="6894" max="6912" width="9.140625" style="60"/>
    <col min="6913" max="6913" width="43.140625" style="60" customWidth="1"/>
    <col min="6914" max="6914" width="5.7109375" style="60" customWidth="1"/>
    <col min="6915" max="6915" width="7.140625" style="60" customWidth="1"/>
    <col min="6916" max="6916" width="9.7109375" style="60" customWidth="1"/>
    <col min="6917" max="6917" width="13.140625" style="60" customWidth="1"/>
    <col min="6918" max="6918" width="9.140625" style="60" customWidth="1"/>
    <col min="6919" max="6919" width="12.42578125" style="60" customWidth="1"/>
    <col min="6920" max="6920" width="12.140625" style="60" customWidth="1"/>
    <col min="6921" max="6921" width="0.7109375" style="60" customWidth="1"/>
    <col min="6922" max="7149" width="9.140625" style="60" customWidth="1"/>
    <col min="7150" max="7168" width="9.140625" style="60"/>
    <col min="7169" max="7169" width="43.140625" style="60" customWidth="1"/>
    <col min="7170" max="7170" width="5.7109375" style="60" customWidth="1"/>
    <col min="7171" max="7171" width="7.140625" style="60" customWidth="1"/>
    <col min="7172" max="7172" width="9.7109375" style="60" customWidth="1"/>
    <col min="7173" max="7173" width="13.140625" style="60" customWidth="1"/>
    <col min="7174" max="7174" width="9.140625" style="60" customWidth="1"/>
    <col min="7175" max="7175" width="12.42578125" style="60" customWidth="1"/>
    <col min="7176" max="7176" width="12.140625" style="60" customWidth="1"/>
    <col min="7177" max="7177" width="0.7109375" style="60" customWidth="1"/>
    <col min="7178" max="7405" width="9.140625" style="60" customWidth="1"/>
    <col min="7406" max="7424" width="9.140625" style="60"/>
    <col min="7425" max="7425" width="43.140625" style="60" customWidth="1"/>
    <col min="7426" max="7426" width="5.7109375" style="60" customWidth="1"/>
    <col min="7427" max="7427" width="7.140625" style="60" customWidth="1"/>
    <col min="7428" max="7428" width="9.7109375" style="60" customWidth="1"/>
    <col min="7429" max="7429" width="13.140625" style="60" customWidth="1"/>
    <col min="7430" max="7430" width="9.140625" style="60" customWidth="1"/>
    <col min="7431" max="7431" width="12.42578125" style="60" customWidth="1"/>
    <col min="7432" max="7432" width="12.140625" style="60" customWidth="1"/>
    <col min="7433" max="7433" width="0.7109375" style="60" customWidth="1"/>
    <col min="7434" max="7661" width="9.140625" style="60" customWidth="1"/>
    <col min="7662" max="7680" width="9.140625" style="60"/>
    <col min="7681" max="7681" width="43.140625" style="60" customWidth="1"/>
    <col min="7682" max="7682" width="5.7109375" style="60" customWidth="1"/>
    <col min="7683" max="7683" width="7.140625" style="60" customWidth="1"/>
    <col min="7684" max="7684" width="9.7109375" style="60" customWidth="1"/>
    <col min="7685" max="7685" width="13.140625" style="60" customWidth="1"/>
    <col min="7686" max="7686" width="9.140625" style="60" customWidth="1"/>
    <col min="7687" max="7687" width="12.42578125" style="60" customWidth="1"/>
    <col min="7688" max="7688" width="12.140625" style="60" customWidth="1"/>
    <col min="7689" max="7689" width="0.7109375" style="60" customWidth="1"/>
    <col min="7690" max="7917" width="9.140625" style="60" customWidth="1"/>
    <col min="7918" max="7936" width="9.140625" style="60"/>
    <col min="7937" max="7937" width="43.140625" style="60" customWidth="1"/>
    <col min="7938" max="7938" width="5.7109375" style="60" customWidth="1"/>
    <col min="7939" max="7939" width="7.140625" style="60" customWidth="1"/>
    <col min="7940" max="7940" width="9.7109375" style="60" customWidth="1"/>
    <col min="7941" max="7941" width="13.140625" style="60" customWidth="1"/>
    <col min="7942" max="7942" width="9.140625" style="60" customWidth="1"/>
    <col min="7943" max="7943" width="12.42578125" style="60" customWidth="1"/>
    <col min="7944" max="7944" width="12.140625" style="60" customWidth="1"/>
    <col min="7945" max="7945" width="0.7109375" style="60" customWidth="1"/>
    <col min="7946" max="8173" width="9.140625" style="60" customWidth="1"/>
    <col min="8174" max="8192" width="9.140625" style="60"/>
    <col min="8193" max="8193" width="43.140625" style="60" customWidth="1"/>
    <col min="8194" max="8194" width="5.7109375" style="60" customWidth="1"/>
    <col min="8195" max="8195" width="7.140625" style="60" customWidth="1"/>
    <col min="8196" max="8196" width="9.7109375" style="60" customWidth="1"/>
    <col min="8197" max="8197" width="13.140625" style="60" customWidth="1"/>
    <col min="8198" max="8198" width="9.140625" style="60" customWidth="1"/>
    <col min="8199" max="8199" width="12.42578125" style="60" customWidth="1"/>
    <col min="8200" max="8200" width="12.140625" style="60" customWidth="1"/>
    <col min="8201" max="8201" width="0.7109375" style="60" customWidth="1"/>
    <col min="8202" max="8429" width="9.140625" style="60" customWidth="1"/>
    <col min="8430" max="8448" width="9.140625" style="60"/>
    <col min="8449" max="8449" width="43.140625" style="60" customWidth="1"/>
    <col min="8450" max="8450" width="5.7109375" style="60" customWidth="1"/>
    <col min="8451" max="8451" width="7.140625" style="60" customWidth="1"/>
    <col min="8452" max="8452" width="9.7109375" style="60" customWidth="1"/>
    <col min="8453" max="8453" width="13.140625" style="60" customWidth="1"/>
    <col min="8454" max="8454" width="9.140625" style="60" customWidth="1"/>
    <col min="8455" max="8455" width="12.42578125" style="60" customWidth="1"/>
    <col min="8456" max="8456" width="12.140625" style="60" customWidth="1"/>
    <col min="8457" max="8457" width="0.7109375" style="60" customWidth="1"/>
    <col min="8458" max="8685" width="9.140625" style="60" customWidth="1"/>
    <col min="8686" max="8704" width="9.140625" style="60"/>
    <col min="8705" max="8705" width="43.140625" style="60" customWidth="1"/>
    <col min="8706" max="8706" width="5.7109375" style="60" customWidth="1"/>
    <col min="8707" max="8707" width="7.140625" style="60" customWidth="1"/>
    <col min="8708" max="8708" width="9.7109375" style="60" customWidth="1"/>
    <col min="8709" max="8709" width="13.140625" style="60" customWidth="1"/>
    <col min="8710" max="8710" width="9.140625" style="60" customWidth="1"/>
    <col min="8711" max="8711" width="12.42578125" style="60" customWidth="1"/>
    <col min="8712" max="8712" width="12.140625" style="60" customWidth="1"/>
    <col min="8713" max="8713" width="0.7109375" style="60" customWidth="1"/>
    <col min="8714" max="8941" width="9.140625" style="60" customWidth="1"/>
    <col min="8942" max="8960" width="9.140625" style="60"/>
    <col min="8961" max="8961" width="43.140625" style="60" customWidth="1"/>
    <col min="8962" max="8962" width="5.7109375" style="60" customWidth="1"/>
    <col min="8963" max="8963" width="7.140625" style="60" customWidth="1"/>
    <col min="8964" max="8964" width="9.7109375" style="60" customWidth="1"/>
    <col min="8965" max="8965" width="13.140625" style="60" customWidth="1"/>
    <col min="8966" max="8966" width="9.140625" style="60" customWidth="1"/>
    <col min="8967" max="8967" width="12.42578125" style="60" customWidth="1"/>
    <col min="8968" max="8968" width="12.140625" style="60" customWidth="1"/>
    <col min="8969" max="8969" width="0.7109375" style="60" customWidth="1"/>
    <col min="8970" max="9197" width="9.140625" style="60" customWidth="1"/>
    <col min="9198" max="9216" width="9.140625" style="60"/>
    <col min="9217" max="9217" width="43.140625" style="60" customWidth="1"/>
    <col min="9218" max="9218" width="5.7109375" style="60" customWidth="1"/>
    <col min="9219" max="9219" width="7.140625" style="60" customWidth="1"/>
    <col min="9220" max="9220" width="9.7109375" style="60" customWidth="1"/>
    <col min="9221" max="9221" width="13.140625" style="60" customWidth="1"/>
    <col min="9222" max="9222" width="9.140625" style="60" customWidth="1"/>
    <col min="9223" max="9223" width="12.42578125" style="60" customWidth="1"/>
    <col min="9224" max="9224" width="12.140625" style="60" customWidth="1"/>
    <col min="9225" max="9225" width="0.7109375" style="60" customWidth="1"/>
    <col min="9226" max="9453" width="9.140625" style="60" customWidth="1"/>
    <col min="9454" max="9472" width="9.140625" style="60"/>
    <col min="9473" max="9473" width="43.140625" style="60" customWidth="1"/>
    <col min="9474" max="9474" width="5.7109375" style="60" customWidth="1"/>
    <col min="9475" max="9475" width="7.140625" style="60" customWidth="1"/>
    <col min="9476" max="9476" width="9.7109375" style="60" customWidth="1"/>
    <col min="9477" max="9477" width="13.140625" style="60" customWidth="1"/>
    <col min="9478" max="9478" width="9.140625" style="60" customWidth="1"/>
    <col min="9479" max="9479" width="12.42578125" style="60" customWidth="1"/>
    <col min="9480" max="9480" width="12.140625" style="60" customWidth="1"/>
    <col min="9481" max="9481" width="0.7109375" style="60" customWidth="1"/>
    <col min="9482" max="9709" width="9.140625" style="60" customWidth="1"/>
    <col min="9710" max="9728" width="9.140625" style="60"/>
    <col min="9729" max="9729" width="43.140625" style="60" customWidth="1"/>
    <col min="9730" max="9730" width="5.7109375" style="60" customWidth="1"/>
    <col min="9731" max="9731" width="7.140625" style="60" customWidth="1"/>
    <col min="9732" max="9732" width="9.7109375" style="60" customWidth="1"/>
    <col min="9733" max="9733" width="13.140625" style="60" customWidth="1"/>
    <col min="9734" max="9734" width="9.140625" style="60" customWidth="1"/>
    <col min="9735" max="9735" width="12.42578125" style="60" customWidth="1"/>
    <col min="9736" max="9736" width="12.140625" style="60" customWidth="1"/>
    <col min="9737" max="9737" width="0.7109375" style="60" customWidth="1"/>
    <col min="9738" max="9965" width="9.140625" style="60" customWidth="1"/>
    <col min="9966" max="9984" width="9.140625" style="60"/>
    <col min="9985" max="9985" width="43.140625" style="60" customWidth="1"/>
    <col min="9986" max="9986" width="5.7109375" style="60" customWidth="1"/>
    <col min="9987" max="9987" width="7.140625" style="60" customWidth="1"/>
    <col min="9988" max="9988" width="9.7109375" style="60" customWidth="1"/>
    <col min="9989" max="9989" width="13.140625" style="60" customWidth="1"/>
    <col min="9990" max="9990" width="9.140625" style="60" customWidth="1"/>
    <col min="9991" max="9991" width="12.42578125" style="60" customWidth="1"/>
    <col min="9992" max="9992" width="12.140625" style="60" customWidth="1"/>
    <col min="9993" max="9993" width="0.7109375" style="60" customWidth="1"/>
    <col min="9994" max="10221" width="9.140625" style="60" customWidth="1"/>
    <col min="10222" max="10240" width="9.140625" style="60"/>
    <col min="10241" max="10241" width="43.140625" style="60" customWidth="1"/>
    <col min="10242" max="10242" width="5.7109375" style="60" customWidth="1"/>
    <col min="10243" max="10243" width="7.140625" style="60" customWidth="1"/>
    <col min="10244" max="10244" width="9.7109375" style="60" customWidth="1"/>
    <col min="10245" max="10245" width="13.140625" style="60" customWidth="1"/>
    <col min="10246" max="10246" width="9.140625" style="60" customWidth="1"/>
    <col min="10247" max="10247" width="12.42578125" style="60" customWidth="1"/>
    <col min="10248" max="10248" width="12.140625" style="60" customWidth="1"/>
    <col min="10249" max="10249" width="0.7109375" style="60" customWidth="1"/>
    <col min="10250" max="10477" width="9.140625" style="60" customWidth="1"/>
    <col min="10478" max="10496" width="9.140625" style="60"/>
    <col min="10497" max="10497" width="43.140625" style="60" customWidth="1"/>
    <col min="10498" max="10498" width="5.7109375" style="60" customWidth="1"/>
    <col min="10499" max="10499" width="7.140625" style="60" customWidth="1"/>
    <col min="10500" max="10500" width="9.7109375" style="60" customWidth="1"/>
    <col min="10501" max="10501" width="13.140625" style="60" customWidth="1"/>
    <col min="10502" max="10502" width="9.140625" style="60" customWidth="1"/>
    <col min="10503" max="10503" width="12.42578125" style="60" customWidth="1"/>
    <col min="10504" max="10504" width="12.140625" style="60" customWidth="1"/>
    <col min="10505" max="10505" width="0.7109375" style="60" customWidth="1"/>
    <col min="10506" max="10733" width="9.140625" style="60" customWidth="1"/>
    <col min="10734" max="10752" width="9.140625" style="60"/>
    <col min="10753" max="10753" width="43.140625" style="60" customWidth="1"/>
    <col min="10754" max="10754" width="5.7109375" style="60" customWidth="1"/>
    <col min="10755" max="10755" width="7.140625" style="60" customWidth="1"/>
    <col min="10756" max="10756" width="9.7109375" style="60" customWidth="1"/>
    <col min="10757" max="10757" width="13.140625" style="60" customWidth="1"/>
    <col min="10758" max="10758" width="9.140625" style="60" customWidth="1"/>
    <col min="10759" max="10759" width="12.42578125" style="60" customWidth="1"/>
    <col min="10760" max="10760" width="12.140625" style="60" customWidth="1"/>
    <col min="10761" max="10761" width="0.7109375" style="60" customWidth="1"/>
    <col min="10762" max="10989" width="9.140625" style="60" customWidth="1"/>
    <col min="10990" max="11008" width="9.140625" style="60"/>
    <col min="11009" max="11009" width="43.140625" style="60" customWidth="1"/>
    <col min="11010" max="11010" width="5.7109375" style="60" customWidth="1"/>
    <col min="11011" max="11011" width="7.140625" style="60" customWidth="1"/>
    <col min="11012" max="11012" width="9.7109375" style="60" customWidth="1"/>
    <col min="11013" max="11013" width="13.140625" style="60" customWidth="1"/>
    <col min="11014" max="11014" width="9.140625" style="60" customWidth="1"/>
    <col min="11015" max="11015" width="12.42578125" style="60" customWidth="1"/>
    <col min="11016" max="11016" width="12.140625" style="60" customWidth="1"/>
    <col min="11017" max="11017" width="0.7109375" style="60" customWidth="1"/>
    <col min="11018" max="11245" width="9.140625" style="60" customWidth="1"/>
    <col min="11246" max="11264" width="9.140625" style="60"/>
    <col min="11265" max="11265" width="43.140625" style="60" customWidth="1"/>
    <col min="11266" max="11266" width="5.7109375" style="60" customWidth="1"/>
    <col min="11267" max="11267" width="7.140625" style="60" customWidth="1"/>
    <col min="11268" max="11268" width="9.7109375" style="60" customWidth="1"/>
    <col min="11269" max="11269" width="13.140625" style="60" customWidth="1"/>
    <col min="11270" max="11270" width="9.140625" style="60" customWidth="1"/>
    <col min="11271" max="11271" width="12.42578125" style="60" customWidth="1"/>
    <col min="11272" max="11272" width="12.140625" style="60" customWidth="1"/>
    <col min="11273" max="11273" width="0.7109375" style="60" customWidth="1"/>
    <col min="11274" max="11501" width="9.140625" style="60" customWidth="1"/>
    <col min="11502" max="11520" width="9.140625" style="60"/>
    <col min="11521" max="11521" width="43.140625" style="60" customWidth="1"/>
    <col min="11522" max="11522" width="5.7109375" style="60" customWidth="1"/>
    <col min="11523" max="11523" width="7.140625" style="60" customWidth="1"/>
    <col min="11524" max="11524" width="9.7109375" style="60" customWidth="1"/>
    <col min="11525" max="11525" width="13.140625" style="60" customWidth="1"/>
    <col min="11526" max="11526" width="9.140625" style="60" customWidth="1"/>
    <col min="11527" max="11527" width="12.42578125" style="60" customWidth="1"/>
    <col min="11528" max="11528" width="12.140625" style="60" customWidth="1"/>
    <col min="11529" max="11529" width="0.7109375" style="60" customWidth="1"/>
    <col min="11530" max="11757" width="9.140625" style="60" customWidth="1"/>
    <col min="11758" max="11776" width="9.140625" style="60"/>
    <col min="11777" max="11777" width="43.140625" style="60" customWidth="1"/>
    <col min="11778" max="11778" width="5.7109375" style="60" customWidth="1"/>
    <col min="11779" max="11779" width="7.140625" style="60" customWidth="1"/>
    <col min="11780" max="11780" width="9.7109375" style="60" customWidth="1"/>
    <col min="11781" max="11781" width="13.140625" style="60" customWidth="1"/>
    <col min="11782" max="11782" width="9.140625" style="60" customWidth="1"/>
    <col min="11783" max="11783" width="12.42578125" style="60" customWidth="1"/>
    <col min="11784" max="11784" width="12.140625" style="60" customWidth="1"/>
    <col min="11785" max="11785" width="0.7109375" style="60" customWidth="1"/>
    <col min="11786" max="12013" width="9.140625" style="60" customWidth="1"/>
    <col min="12014" max="12032" width="9.140625" style="60"/>
    <col min="12033" max="12033" width="43.140625" style="60" customWidth="1"/>
    <col min="12034" max="12034" width="5.7109375" style="60" customWidth="1"/>
    <col min="12035" max="12035" width="7.140625" style="60" customWidth="1"/>
    <col min="12036" max="12036" width="9.7109375" style="60" customWidth="1"/>
    <col min="12037" max="12037" width="13.140625" style="60" customWidth="1"/>
    <col min="12038" max="12038" width="9.140625" style="60" customWidth="1"/>
    <col min="12039" max="12039" width="12.42578125" style="60" customWidth="1"/>
    <col min="12040" max="12040" width="12.140625" style="60" customWidth="1"/>
    <col min="12041" max="12041" width="0.7109375" style="60" customWidth="1"/>
    <col min="12042" max="12269" width="9.140625" style="60" customWidth="1"/>
    <col min="12270" max="12288" width="9.140625" style="60"/>
    <col min="12289" max="12289" width="43.140625" style="60" customWidth="1"/>
    <col min="12290" max="12290" width="5.7109375" style="60" customWidth="1"/>
    <col min="12291" max="12291" width="7.140625" style="60" customWidth="1"/>
    <col min="12292" max="12292" width="9.7109375" style="60" customWidth="1"/>
    <col min="12293" max="12293" width="13.140625" style="60" customWidth="1"/>
    <col min="12294" max="12294" width="9.140625" style="60" customWidth="1"/>
    <col min="12295" max="12295" width="12.42578125" style="60" customWidth="1"/>
    <col min="12296" max="12296" width="12.140625" style="60" customWidth="1"/>
    <col min="12297" max="12297" width="0.7109375" style="60" customWidth="1"/>
    <col min="12298" max="12525" width="9.140625" style="60" customWidth="1"/>
    <col min="12526" max="12544" width="9.140625" style="60"/>
    <col min="12545" max="12545" width="43.140625" style="60" customWidth="1"/>
    <col min="12546" max="12546" width="5.7109375" style="60" customWidth="1"/>
    <col min="12547" max="12547" width="7.140625" style="60" customWidth="1"/>
    <col min="12548" max="12548" width="9.7109375" style="60" customWidth="1"/>
    <col min="12549" max="12549" width="13.140625" style="60" customWidth="1"/>
    <col min="12550" max="12550" width="9.140625" style="60" customWidth="1"/>
    <col min="12551" max="12551" width="12.42578125" style="60" customWidth="1"/>
    <col min="12552" max="12552" width="12.140625" style="60" customWidth="1"/>
    <col min="12553" max="12553" width="0.7109375" style="60" customWidth="1"/>
    <col min="12554" max="12781" width="9.140625" style="60" customWidth="1"/>
    <col min="12782" max="12800" width="9.140625" style="60"/>
    <col min="12801" max="12801" width="43.140625" style="60" customWidth="1"/>
    <col min="12802" max="12802" width="5.7109375" style="60" customWidth="1"/>
    <col min="12803" max="12803" width="7.140625" style="60" customWidth="1"/>
    <col min="12804" max="12804" width="9.7109375" style="60" customWidth="1"/>
    <col min="12805" max="12805" width="13.140625" style="60" customWidth="1"/>
    <col min="12806" max="12806" width="9.140625" style="60" customWidth="1"/>
    <col min="12807" max="12807" width="12.42578125" style="60" customWidth="1"/>
    <col min="12808" max="12808" width="12.140625" style="60" customWidth="1"/>
    <col min="12809" max="12809" width="0.7109375" style="60" customWidth="1"/>
    <col min="12810" max="13037" width="9.140625" style="60" customWidth="1"/>
    <col min="13038" max="13056" width="9.140625" style="60"/>
    <col min="13057" max="13057" width="43.140625" style="60" customWidth="1"/>
    <col min="13058" max="13058" width="5.7109375" style="60" customWidth="1"/>
    <col min="13059" max="13059" width="7.140625" style="60" customWidth="1"/>
    <col min="13060" max="13060" width="9.7109375" style="60" customWidth="1"/>
    <col min="13061" max="13061" width="13.140625" style="60" customWidth="1"/>
    <col min="13062" max="13062" width="9.140625" style="60" customWidth="1"/>
    <col min="13063" max="13063" width="12.42578125" style="60" customWidth="1"/>
    <col min="13064" max="13064" width="12.140625" style="60" customWidth="1"/>
    <col min="13065" max="13065" width="0.7109375" style="60" customWidth="1"/>
    <col min="13066" max="13293" width="9.140625" style="60" customWidth="1"/>
    <col min="13294" max="13312" width="9.140625" style="60"/>
    <col min="13313" max="13313" width="43.140625" style="60" customWidth="1"/>
    <col min="13314" max="13314" width="5.7109375" style="60" customWidth="1"/>
    <col min="13315" max="13315" width="7.140625" style="60" customWidth="1"/>
    <col min="13316" max="13316" width="9.7109375" style="60" customWidth="1"/>
    <col min="13317" max="13317" width="13.140625" style="60" customWidth="1"/>
    <col min="13318" max="13318" width="9.140625" style="60" customWidth="1"/>
    <col min="13319" max="13319" width="12.42578125" style="60" customWidth="1"/>
    <col min="13320" max="13320" width="12.140625" style="60" customWidth="1"/>
    <col min="13321" max="13321" width="0.7109375" style="60" customWidth="1"/>
    <col min="13322" max="13549" width="9.140625" style="60" customWidth="1"/>
    <col min="13550" max="13568" width="9.140625" style="60"/>
    <col min="13569" max="13569" width="43.140625" style="60" customWidth="1"/>
    <col min="13570" max="13570" width="5.7109375" style="60" customWidth="1"/>
    <col min="13571" max="13571" width="7.140625" style="60" customWidth="1"/>
    <col min="13572" max="13572" width="9.7109375" style="60" customWidth="1"/>
    <col min="13573" max="13573" width="13.140625" style="60" customWidth="1"/>
    <col min="13574" max="13574" width="9.140625" style="60" customWidth="1"/>
    <col min="13575" max="13575" width="12.42578125" style="60" customWidth="1"/>
    <col min="13576" max="13576" width="12.140625" style="60" customWidth="1"/>
    <col min="13577" max="13577" width="0.7109375" style="60" customWidth="1"/>
    <col min="13578" max="13805" width="9.140625" style="60" customWidth="1"/>
    <col min="13806" max="13824" width="9.140625" style="60"/>
    <col min="13825" max="13825" width="43.140625" style="60" customWidth="1"/>
    <col min="13826" max="13826" width="5.7109375" style="60" customWidth="1"/>
    <col min="13827" max="13827" width="7.140625" style="60" customWidth="1"/>
    <col min="13828" max="13828" width="9.7109375" style="60" customWidth="1"/>
    <col min="13829" max="13829" width="13.140625" style="60" customWidth="1"/>
    <col min="13830" max="13830" width="9.140625" style="60" customWidth="1"/>
    <col min="13831" max="13831" width="12.42578125" style="60" customWidth="1"/>
    <col min="13832" max="13832" width="12.140625" style="60" customWidth="1"/>
    <col min="13833" max="13833" width="0.7109375" style="60" customWidth="1"/>
    <col min="13834" max="14061" width="9.140625" style="60" customWidth="1"/>
    <col min="14062" max="14080" width="9.140625" style="60"/>
    <col min="14081" max="14081" width="43.140625" style="60" customWidth="1"/>
    <col min="14082" max="14082" width="5.7109375" style="60" customWidth="1"/>
    <col min="14083" max="14083" width="7.140625" style="60" customWidth="1"/>
    <col min="14084" max="14084" width="9.7109375" style="60" customWidth="1"/>
    <col min="14085" max="14085" width="13.140625" style="60" customWidth="1"/>
    <col min="14086" max="14086" width="9.140625" style="60" customWidth="1"/>
    <col min="14087" max="14087" width="12.42578125" style="60" customWidth="1"/>
    <col min="14088" max="14088" width="12.140625" style="60" customWidth="1"/>
    <col min="14089" max="14089" width="0.7109375" style="60" customWidth="1"/>
    <col min="14090" max="14317" width="9.140625" style="60" customWidth="1"/>
    <col min="14318" max="14336" width="9.140625" style="60"/>
    <col min="14337" max="14337" width="43.140625" style="60" customWidth="1"/>
    <col min="14338" max="14338" width="5.7109375" style="60" customWidth="1"/>
    <col min="14339" max="14339" width="7.140625" style="60" customWidth="1"/>
    <col min="14340" max="14340" width="9.7109375" style="60" customWidth="1"/>
    <col min="14341" max="14341" width="13.140625" style="60" customWidth="1"/>
    <col min="14342" max="14342" width="9.140625" style="60" customWidth="1"/>
    <col min="14343" max="14343" width="12.42578125" style="60" customWidth="1"/>
    <col min="14344" max="14344" width="12.140625" style="60" customWidth="1"/>
    <col min="14345" max="14345" width="0.7109375" style="60" customWidth="1"/>
    <col min="14346" max="14573" width="9.140625" style="60" customWidth="1"/>
    <col min="14574" max="14592" width="9.140625" style="60"/>
    <col min="14593" max="14593" width="43.140625" style="60" customWidth="1"/>
    <col min="14594" max="14594" width="5.7109375" style="60" customWidth="1"/>
    <col min="14595" max="14595" width="7.140625" style="60" customWidth="1"/>
    <col min="14596" max="14596" width="9.7109375" style="60" customWidth="1"/>
    <col min="14597" max="14597" width="13.140625" style="60" customWidth="1"/>
    <col min="14598" max="14598" width="9.140625" style="60" customWidth="1"/>
    <col min="14599" max="14599" width="12.42578125" style="60" customWidth="1"/>
    <col min="14600" max="14600" width="12.140625" style="60" customWidth="1"/>
    <col min="14601" max="14601" width="0.7109375" style="60" customWidth="1"/>
    <col min="14602" max="14829" width="9.140625" style="60" customWidth="1"/>
    <col min="14830" max="14848" width="9.140625" style="60"/>
    <col min="14849" max="14849" width="43.140625" style="60" customWidth="1"/>
    <col min="14850" max="14850" width="5.7109375" style="60" customWidth="1"/>
    <col min="14851" max="14851" width="7.140625" style="60" customWidth="1"/>
    <col min="14852" max="14852" width="9.7109375" style="60" customWidth="1"/>
    <col min="14853" max="14853" width="13.140625" style="60" customWidth="1"/>
    <col min="14854" max="14854" width="9.140625" style="60" customWidth="1"/>
    <col min="14855" max="14855" width="12.42578125" style="60" customWidth="1"/>
    <col min="14856" max="14856" width="12.140625" style="60" customWidth="1"/>
    <col min="14857" max="14857" width="0.7109375" style="60" customWidth="1"/>
    <col min="14858" max="15085" width="9.140625" style="60" customWidth="1"/>
    <col min="15086" max="15104" width="9.140625" style="60"/>
    <col min="15105" max="15105" width="43.140625" style="60" customWidth="1"/>
    <col min="15106" max="15106" width="5.7109375" style="60" customWidth="1"/>
    <col min="15107" max="15107" width="7.140625" style="60" customWidth="1"/>
    <col min="15108" max="15108" width="9.7109375" style="60" customWidth="1"/>
    <col min="15109" max="15109" width="13.140625" style="60" customWidth="1"/>
    <col min="15110" max="15110" width="9.140625" style="60" customWidth="1"/>
    <col min="15111" max="15111" width="12.42578125" style="60" customWidth="1"/>
    <col min="15112" max="15112" width="12.140625" style="60" customWidth="1"/>
    <col min="15113" max="15113" width="0.7109375" style="60" customWidth="1"/>
    <col min="15114" max="15341" width="9.140625" style="60" customWidth="1"/>
    <col min="15342" max="15360" width="9.140625" style="60"/>
    <col min="15361" max="15361" width="43.140625" style="60" customWidth="1"/>
    <col min="15362" max="15362" width="5.7109375" style="60" customWidth="1"/>
    <col min="15363" max="15363" width="7.140625" style="60" customWidth="1"/>
    <col min="15364" max="15364" width="9.7109375" style="60" customWidth="1"/>
    <col min="15365" max="15365" width="13.140625" style="60" customWidth="1"/>
    <col min="15366" max="15366" width="9.140625" style="60" customWidth="1"/>
    <col min="15367" max="15367" width="12.42578125" style="60" customWidth="1"/>
    <col min="15368" max="15368" width="12.140625" style="60" customWidth="1"/>
    <col min="15369" max="15369" width="0.7109375" style="60" customWidth="1"/>
    <col min="15370" max="15597" width="9.140625" style="60" customWidth="1"/>
    <col min="15598" max="15616" width="9.140625" style="60"/>
    <col min="15617" max="15617" width="43.140625" style="60" customWidth="1"/>
    <col min="15618" max="15618" width="5.7109375" style="60" customWidth="1"/>
    <col min="15619" max="15619" width="7.140625" style="60" customWidth="1"/>
    <col min="15620" max="15620" width="9.7109375" style="60" customWidth="1"/>
    <col min="15621" max="15621" width="13.140625" style="60" customWidth="1"/>
    <col min="15622" max="15622" width="9.140625" style="60" customWidth="1"/>
    <col min="15623" max="15623" width="12.42578125" style="60" customWidth="1"/>
    <col min="15624" max="15624" width="12.140625" style="60" customWidth="1"/>
    <col min="15625" max="15625" width="0.7109375" style="60" customWidth="1"/>
    <col min="15626" max="15853" width="9.140625" style="60" customWidth="1"/>
    <col min="15854" max="15872" width="9.140625" style="60"/>
    <col min="15873" max="15873" width="43.140625" style="60" customWidth="1"/>
    <col min="15874" max="15874" width="5.7109375" style="60" customWidth="1"/>
    <col min="15875" max="15875" width="7.140625" style="60" customWidth="1"/>
    <col min="15876" max="15876" width="9.7109375" style="60" customWidth="1"/>
    <col min="15877" max="15877" width="13.140625" style="60" customWidth="1"/>
    <col min="15878" max="15878" width="9.140625" style="60" customWidth="1"/>
    <col min="15879" max="15879" width="12.42578125" style="60" customWidth="1"/>
    <col min="15880" max="15880" width="12.140625" style="60" customWidth="1"/>
    <col min="15881" max="15881" width="0.7109375" style="60" customWidth="1"/>
    <col min="15882" max="16109" width="9.140625" style="60" customWidth="1"/>
    <col min="16110" max="16128" width="9.140625" style="60"/>
    <col min="16129" max="16129" width="43.140625" style="60" customWidth="1"/>
    <col min="16130" max="16130" width="5.7109375" style="60" customWidth="1"/>
    <col min="16131" max="16131" width="7.140625" style="60" customWidth="1"/>
    <col min="16132" max="16132" width="9.7109375" style="60" customWidth="1"/>
    <col min="16133" max="16133" width="13.140625" style="60" customWidth="1"/>
    <col min="16134" max="16134" width="9.140625" style="60" customWidth="1"/>
    <col min="16135" max="16135" width="12.42578125" style="60" customWidth="1"/>
    <col min="16136" max="16136" width="12.140625" style="60" customWidth="1"/>
    <col min="16137" max="16137" width="0.7109375" style="60" customWidth="1"/>
    <col min="16138" max="16365" width="9.140625" style="60" customWidth="1"/>
    <col min="16366" max="16384" width="9.140625" style="60"/>
  </cols>
  <sheetData>
    <row r="1" spans="1:9" x14ac:dyDescent="0.25">
      <c r="A1" s="57"/>
      <c r="B1" s="58"/>
      <c r="C1" s="58"/>
      <c r="D1" s="58"/>
      <c r="E1" s="57"/>
      <c r="F1" s="57"/>
      <c r="G1" s="57"/>
      <c r="H1" s="57"/>
    </row>
    <row r="2" spans="1:9" x14ac:dyDescent="0.25">
      <c r="A2" s="57"/>
      <c r="B2" s="58"/>
      <c r="C2" s="58"/>
      <c r="D2" s="58"/>
      <c r="E2" s="57"/>
      <c r="F2" s="57"/>
      <c r="G2" s="57"/>
      <c r="H2" s="57"/>
    </row>
    <row r="3" spans="1:9" x14ac:dyDescent="0.25">
      <c r="A3" s="57"/>
      <c r="B3" s="58"/>
      <c r="C3" s="58"/>
      <c r="D3" s="58"/>
      <c r="E3" s="57"/>
      <c r="F3" s="57"/>
      <c r="G3" s="57"/>
      <c r="H3" s="57"/>
    </row>
    <row r="4" spans="1:9" x14ac:dyDescent="0.25">
      <c r="A4" s="57"/>
      <c r="B4" s="58"/>
      <c r="C4" s="58"/>
      <c r="D4" s="58"/>
      <c r="E4" s="57"/>
      <c r="F4" s="57"/>
      <c r="G4" s="57"/>
      <c r="H4" s="57"/>
    </row>
    <row r="5" spans="1:9" x14ac:dyDescent="0.25">
      <c r="A5" s="57"/>
      <c r="B5" s="58"/>
      <c r="C5" s="58"/>
      <c r="D5" s="58"/>
      <c r="E5" s="57"/>
      <c r="F5" s="57"/>
      <c r="G5" s="57"/>
      <c r="H5" s="57"/>
    </row>
    <row r="6" spans="1:9" x14ac:dyDescent="0.25">
      <c r="A6" s="57"/>
      <c r="B6" s="58"/>
      <c r="C6" s="58"/>
      <c r="D6" s="58"/>
      <c r="E6" s="57"/>
      <c r="F6" s="57"/>
      <c r="G6" s="57"/>
      <c r="H6" s="57"/>
    </row>
    <row r="7" spans="1:9" x14ac:dyDescent="0.25">
      <c r="A7" s="57"/>
      <c r="B7" s="58"/>
      <c r="C7" s="58"/>
      <c r="D7" s="58"/>
      <c r="E7" s="57"/>
      <c r="F7" s="57"/>
      <c r="G7" s="57"/>
      <c r="H7" s="57"/>
    </row>
    <row r="8" spans="1:9" x14ac:dyDescent="0.25">
      <c r="A8" s="57"/>
      <c r="B8" s="58"/>
      <c r="C8" s="58"/>
      <c r="D8" s="58"/>
      <c r="E8" s="57"/>
      <c r="F8" s="57"/>
      <c r="G8" s="57"/>
      <c r="H8" s="57"/>
    </row>
    <row r="9" spans="1:9" x14ac:dyDescent="0.25">
      <c r="A9" s="57"/>
      <c r="B9" s="58"/>
      <c r="C9" s="58"/>
      <c r="D9" s="58"/>
      <c r="E9" s="57"/>
      <c r="F9" s="57"/>
      <c r="G9" s="57"/>
      <c r="H9" s="57"/>
    </row>
    <row r="10" spans="1:9" x14ac:dyDescent="0.25">
      <c r="A10" s="57"/>
      <c r="B10" s="58"/>
      <c r="C10" s="58"/>
      <c r="D10" s="58"/>
      <c r="E10" s="57"/>
      <c r="F10" s="57"/>
      <c r="G10" s="57"/>
      <c r="H10" s="57"/>
    </row>
    <row r="11" spans="1:9" x14ac:dyDescent="0.25">
      <c r="A11" s="57"/>
      <c r="B11" s="58"/>
      <c r="C11" s="58"/>
      <c r="D11" s="58"/>
      <c r="E11" s="57"/>
      <c r="F11" s="57"/>
      <c r="G11" s="57"/>
      <c r="H11" s="57"/>
    </row>
    <row r="12" spans="1:9" x14ac:dyDescent="0.25">
      <c r="A12" s="57"/>
      <c r="B12" s="58"/>
      <c r="C12" s="58"/>
      <c r="D12" s="58"/>
      <c r="E12" s="57"/>
      <c r="F12" s="57"/>
      <c r="G12" s="57"/>
      <c r="H12" s="57"/>
    </row>
    <row r="13" spans="1:9" x14ac:dyDescent="0.25">
      <c r="A13" s="57"/>
      <c r="B13" s="58"/>
      <c r="C13" s="58"/>
      <c r="D13" s="58"/>
      <c r="E13" s="57"/>
      <c r="F13" s="57"/>
      <c r="G13" s="57"/>
      <c r="H13" s="57"/>
    </row>
    <row r="14" spans="1:9" ht="39.75" customHeight="1" x14ac:dyDescent="0.3">
      <c r="A14" s="230" t="s">
        <v>691</v>
      </c>
      <c r="B14" s="230"/>
      <c r="C14" s="230"/>
      <c r="D14" s="230"/>
      <c r="E14" s="230"/>
      <c r="F14" s="230"/>
      <c r="G14" s="230"/>
      <c r="H14" s="230"/>
      <c r="I14" s="157"/>
    </row>
    <row r="15" spans="1:9" ht="16.5" customHeight="1" x14ac:dyDescent="0.25">
      <c r="A15" s="157"/>
      <c r="B15" s="157"/>
      <c r="C15" s="157"/>
      <c r="D15" s="157"/>
      <c r="E15" s="157"/>
      <c r="F15" s="157"/>
      <c r="G15" s="157"/>
      <c r="H15" s="157"/>
      <c r="I15" s="157"/>
    </row>
    <row r="16" spans="1:9" ht="15.75" customHeight="1" x14ac:dyDescent="0.25">
      <c r="A16" s="215" t="s">
        <v>677</v>
      </c>
      <c r="B16" s="215" t="s">
        <v>678</v>
      </c>
      <c r="C16" s="215"/>
      <c r="D16" s="215"/>
      <c r="E16" s="215"/>
      <c r="F16" s="215"/>
      <c r="G16" s="215" t="s">
        <v>690</v>
      </c>
      <c r="H16" s="215"/>
      <c r="I16" s="157"/>
    </row>
    <row r="17" spans="1:9" ht="24" x14ac:dyDescent="0.25">
      <c r="A17" s="215"/>
      <c r="B17" s="155" t="s">
        <v>685</v>
      </c>
      <c r="C17" s="155" t="s">
        <v>686</v>
      </c>
      <c r="D17" s="155" t="s">
        <v>687</v>
      </c>
      <c r="E17" s="155" t="s">
        <v>680</v>
      </c>
      <c r="F17" s="155" t="s">
        <v>681</v>
      </c>
      <c r="G17" s="155">
        <v>2023</v>
      </c>
      <c r="H17" s="155">
        <v>2024</v>
      </c>
      <c r="I17" s="182"/>
    </row>
    <row r="18" spans="1:9" ht="12.75" customHeight="1" x14ac:dyDescent="0.25">
      <c r="A18" s="61">
        <v>1</v>
      </c>
      <c r="B18" s="61">
        <v>2</v>
      </c>
      <c r="C18" s="61">
        <v>3</v>
      </c>
      <c r="D18" s="61">
        <v>4</v>
      </c>
      <c r="E18" s="61">
        <v>5</v>
      </c>
      <c r="F18" s="61">
        <v>6</v>
      </c>
      <c r="G18" s="61">
        <v>7</v>
      </c>
      <c r="H18" s="59">
        <v>8</v>
      </c>
      <c r="I18" s="183"/>
    </row>
    <row r="19" spans="1:9" ht="31.5" x14ac:dyDescent="0.25">
      <c r="A19" s="179" t="s">
        <v>654</v>
      </c>
      <c r="B19" s="184">
        <v>904</v>
      </c>
      <c r="C19" s="185">
        <v>0</v>
      </c>
      <c r="D19" s="185">
        <v>0</v>
      </c>
      <c r="E19" s="186" t="s">
        <v>126</v>
      </c>
      <c r="F19" s="187" t="s">
        <v>126</v>
      </c>
      <c r="G19" s="169">
        <v>58431.8</v>
      </c>
      <c r="H19" s="169">
        <v>50567</v>
      </c>
      <c r="I19" s="188"/>
    </row>
    <row r="20" spans="1:9" x14ac:dyDescent="0.25">
      <c r="A20" s="179" t="s">
        <v>655</v>
      </c>
      <c r="B20" s="184">
        <v>904</v>
      </c>
      <c r="C20" s="185">
        <v>7</v>
      </c>
      <c r="D20" s="185">
        <v>0</v>
      </c>
      <c r="E20" s="186" t="s">
        <v>126</v>
      </c>
      <c r="F20" s="187" t="s">
        <v>126</v>
      </c>
      <c r="G20" s="169">
        <v>17831.2</v>
      </c>
      <c r="H20" s="169">
        <v>10477.6</v>
      </c>
      <c r="I20" s="188"/>
    </row>
    <row r="21" spans="1:9" x14ac:dyDescent="0.25">
      <c r="A21" s="179" t="s">
        <v>200</v>
      </c>
      <c r="B21" s="184">
        <v>904</v>
      </c>
      <c r="C21" s="185">
        <v>7</v>
      </c>
      <c r="D21" s="185">
        <v>3</v>
      </c>
      <c r="E21" s="186" t="s">
        <v>126</v>
      </c>
      <c r="F21" s="187" t="s">
        <v>126</v>
      </c>
      <c r="G21" s="169">
        <v>17821.2</v>
      </c>
      <c r="H21" s="169">
        <v>10467.6</v>
      </c>
      <c r="I21" s="188"/>
    </row>
    <row r="22" spans="1:9" ht="47.25" x14ac:dyDescent="0.25">
      <c r="A22" s="179" t="s">
        <v>235</v>
      </c>
      <c r="B22" s="184">
        <v>904</v>
      </c>
      <c r="C22" s="185">
        <v>7</v>
      </c>
      <c r="D22" s="185">
        <v>3</v>
      </c>
      <c r="E22" s="186" t="s">
        <v>236</v>
      </c>
      <c r="F22" s="187" t="s">
        <v>126</v>
      </c>
      <c r="G22" s="169">
        <v>17821.2</v>
      </c>
      <c r="H22" s="169">
        <v>10467.6</v>
      </c>
      <c r="I22" s="188"/>
    </row>
    <row r="23" spans="1:9" ht="63" x14ac:dyDescent="0.25">
      <c r="A23" s="179" t="s">
        <v>237</v>
      </c>
      <c r="B23" s="184">
        <v>904</v>
      </c>
      <c r="C23" s="185">
        <v>7</v>
      </c>
      <c r="D23" s="185">
        <v>3</v>
      </c>
      <c r="E23" s="186" t="s">
        <v>238</v>
      </c>
      <c r="F23" s="187" t="s">
        <v>126</v>
      </c>
      <c r="G23" s="169">
        <v>17821.2</v>
      </c>
      <c r="H23" s="169">
        <v>10467.6</v>
      </c>
      <c r="I23" s="188"/>
    </row>
    <row r="24" spans="1:9" ht="47.25" x14ac:dyDescent="0.25">
      <c r="A24" s="179" t="s">
        <v>263</v>
      </c>
      <c r="B24" s="184">
        <v>904</v>
      </c>
      <c r="C24" s="185">
        <v>7</v>
      </c>
      <c r="D24" s="185">
        <v>3</v>
      </c>
      <c r="E24" s="186" t="s">
        <v>264</v>
      </c>
      <c r="F24" s="187" t="s">
        <v>126</v>
      </c>
      <c r="G24" s="169">
        <v>17821.2</v>
      </c>
      <c r="H24" s="169">
        <v>10467.6</v>
      </c>
      <c r="I24" s="188"/>
    </row>
    <row r="25" spans="1:9" ht="31.5" x14ac:dyDescent="0.25">
      <c r="A25" s="179" t="s">
        <v>265</v>
      </c>
      <c r="B25" s="184">
        <v>904</v>
      </c>
      <c r="C25" s="185">
        <v>7</v>
      </c>
      <c r="D25" s="185">
        <v>3</v>
      </c>
      <c r="E25" s="186" t="s">
        <v>266</v>
      </c>
      <c r="F25" s="187" t="s">
        <v>126</v>
      </c>
      <c r="G25" s="169">
        <v>21</v>
      </c>
      <c r="H25" s="169">
        <v>21</v>
      </c>
      <c r="I25" s="188"/>
    </row>
    <row r="26" spans="1:9" ht="31.5" x14ac:dyDescent="0.25">
      <c r="A26" s="179" t="s">
        <v>181</v>
      </c>
      <c r="B26" s="184">
        <v>904</v>
      </c>
      <c r="C26" s="185">
        <v>7</v>
      </c>
      <c r="D26" s="185">
        <v>3</v>
      </c>
      <c r="E26" s="186" t="s">
        <v>266</v>
      </c>
      <c r="F26" s="187" t="s">
        <v>182</v>
      </c>
      <c r="G26" s="169">
        <v>21</v>
      </c>
      <c r="H26" s="169">
        <v>21</v>
      </c>
      <c r="I26" s="188"/>
    </row>
    <row r="27" spans="1:9" ht="31.5" x14ac:dyDescent="0.25">
      <c r="A27" s="179" t="s">
        <v>141</v>
      </c>
      <c r="B27" s="184">
        <v>904</v>
      </c>
      <c r="C27" s="185">
        <v>7</v>
      </c>
      <c r="D27" s="185">
        <v>3</v>
      </c>
      <c r="E27" s="186" t="s">
        <v>267</v>
      </c>
      <c r="F27" s="187" t="s">
        <v>126</v>
      </c>
      <c r="G27" s="169">
        <v>259.10000000000002</v>
      </c>
      <c r="H27" s="169">
        <v>330.7</v>
      </c>
      <c r="I27" s="188"/>
    </row>
    <row r="28" spans="1:9" ht="31.5" x14ac:dyDescent="0.25">
      <c r="A28" s="179" t="s">
        <v>133</v>
      </c>
      <c r="B28" s="184">
        <v>904</v>
      </c>
      <c r="C28" s="185">
        <v>7</v>
      </c>
      <c r="D28" s="185">
        <v>3</v>
      </c>
      <c r="E28" s="186" t="s">
        <v>267</v>
      </c>
      <c r="F28" s="187" t="s">
        <v>134</v>
      </c>
      <c r="G28" s="169">
        <v>166.5</v>
      </c>
      <c r="H28" s="169">
        <v>238.1</v>
      </c>
      <c r="I28" s="188"/>
    </row>
    <row r="29" spans="1:9" x14ac:dyDescent="0.25">
      <c r="A29" s="179" t="s">
        <v>143</v>
      </c>
      <c r="B29" s="184">
        <v>904</v>
      </c>
      <c r="C29" s="185">
        <v>7</v>
      </c>
      <c r="D29" s="185">
        <v>3</v>
      </c>
      <c r="E29" s="186" t="s">
        <v>267</v>
      </c>
      <c r="F29" s="187" t="s">
        <v>144</v>
      </c>
      <c r="G29" s="169">
        <v>92.6</v>
      </c>
      <c r="H29" s="169">
        <v>92.6</v>
      </c>
      <c r="I29" s="188"/>
    </row>
    <row r="30" spans="1:9" ht="47.25" x14ac:dyDescent="0.25">
      <c r="A30" s="179" t="s">
        <v>251</v>
      </c>
      <c r="B30" s="184">
        <v>904</v>
      </c>
      <c r="C30" s="185">
        <v>7</v>
      </c>
      <c r="D30" s="185">
        <v>3</v>
      </c>
      <c r="E30" s="186" t="s">
        <v>798</v>
      </c>
      <c r="F30" s="187" t="s">
        <v>126</v>
      </c>
      <c r="G30" s="169">
        <v>7240.3</v>
      </c>
      <c r="H30" s="169">
        <v>0</v>
      </c>
      <c r="I30" s="188"/>
    </row>
    <row r="31" spans="1:9" ht="31.5" x14ac:dyDescent="0.25">
      <c r="A31" s="179" t="s">
        <v>133</v>
      </c>
      <c r="B31" s="184">
        <v>904</v>
      </c>
      <c r="C31" s="185">
        <v>7</v>
      </c>
      <c r="D31" s="185">
        <v>3</v>
      </c>
      <c r="E31" s="186" t="s">
        <v>798</v>
      </c>
      <c r="F31" s="187" t="s">
        <v>134</v>
      </c>
      <c r="G31" s="169">
        <v>7240.3</v>
      </c>
      <c r="H31" s="169">
        <v>0</v>
      </c>
      <c r="I31" s="188"/>
    </row>
    <row r="32" spans="1:9" ht="236.25" x14ac:dyDescent="0.25">
      <c r="A32" s="179" t="s">
        <v>205</v>
      </c>
      <c r="B32" s="184">
        <v>904</v>
      </c>
      <c r="C32" s="185">
        <v>7</v>
      </c>
      <c r="D32" s="185">
        <v>3</v>
      </c>
      <c r="E32" s="186" t="s">
        <v>269</v>
      </c>
      <c r="F32" s="187" t="s">
        <v>126</v>
      </c>
      <c r="G32" s="169">
        <v>10300.799999999999</v>
      </c>
      <c r="H32" s="169">
        <v>10115.9</v>
      </c>
      <c r="I32" s="188"/>
    </row>
    <row r="33" spans="1:9" ht="94.5" x14ac:dyDescent="0.25">
      <c r="A33" s="179" t="s">
        <v>147</v>
      </c>
      <c r="B33" s="184">
        <v>904</v>
      </c>
      <c r="C33" s="185">
        <v>7</v>
      </c>
      <c r="D33" s="185">
        <v>3</v>
      </c>
      <c r="E33" s="186" t="s">
        <v>269</v>
      </c>
      <c r="F33" s="187" t="s">
        <v>148</v>
      </c>
      <c r="G33" s="169">
        <v>10300.799999999999</v>
      </c>
      <c r="H33" s="169">
        <v>10115.9</v>
      </c>
      <c r="I33" s="188"/>
    </row>
    <row r="34" spans="1:9" ht="47.25" x14ac:dyDescent="0.25">
      <c r="A34" s="179" t="s">
        <v>140</v>
      </c>
      <c r="B34" s="184">
        <v>904</v>
      </c>
      <c r="C34" s="185">
        <v>7</v>
      </c>
      <c r="D34" s="185">
        <v>5</v>
      </c>
      <c r="E34" s="186" t="s">
        <v>126</v>
      </c>
      <c r="F34" s="187" t="s">
        <v>126</v>
      </c>
      <c r="G34" s="169">
        <v>10</v>
      </c>
      <c r="H34" s="169">
        <v>10</v>
      </c>
      <c r="I34" s="188"/>
    </row>
    <row r="35" spans="1:9" ht="47.25" x14ac:dyDescent="0.25">
      <c r="A35" s="179" t="s">
        <v>235</v>
      </c>
      <c r="B35" s="184">
        <v>904</v>
      </c>
      <c r="C35" s="185">
        <v>7</v>
      </c>
      <c r="D35" s="185">
        <v>5</v>
      </c>
      <c r="E35" s="186" t="s">
        <v>236</v>
      </c>
      <c r="F35" s="187" t="s">
        <v>126</v>
      </c>
      <c r="G35" s="169">
        <v>10</v>
      </c>
      <c r="H35" s="169">
        <v>10</v>
      </c>
      <c r="I35" s="188"/>
    </row>
    <row r="36" spans="1:9" ht="63" x14ac:dyDescent="0.25">
      <c r="A36" s="179" t="s">
        <v>237</v>
      </c>
      <c r="B36" s="184">
        <v>904</v>
      </c>
      <c r="C36" s="185">
        <v>7</v>
      </c>
      <c r="D36" s="185">
        <v>5</v>
      </c>
      <c r="E36" s="186" t="s">
        <v>238</v>
      </c>
      <c r="F36" s="187" t="s">
        <v>126</v>
      </c>
      <c r="G36" s="169">
        <v>10</v>
      </c>
      <c r="H36" s="169">
        <v>10</v>
      </c>
      <c r="I36" s="188"/>
    </row>
    <row r="37" spans="1:9" ht="31.5" x14ac:dyDescent="0.25">
      <c r="A37" s="179" t="s">
        <v>255</v>
      </c>
      <c r="B37" s="184">
        <v>904</v>
      </c>
      <c r="C37" s="185">
        <v>7</v>
      </c>
      <c r="D37" s="185">
        <v>5</v>
      </c>
      <c r="E37" s="186" t="s">
        <v>256</v>
      </c>
      <c r="F37" s="187" t="s">
        <v>126</v>
      </c>
      <c r="G37" s="169">
        <v>10</v>
      </c>
      <c r="H37" s="169">
        <v>10</v>
      </c>
      <c r="I37" s="188"/>
    </row>
    <row r="38" spans="1:9" ht="31.5" x14ac:dyDescent="0.25">
      <c r="A38" s="179" t="s">
        <v>138</v>
      </c>
      <c r="B38" s="184">
        <v>904</v>
      </c>
      <c r="C38" s="185">
        <v>7</v>
      </c>
      <c r="D38" s="185">
        <v>5</v>
      </c>
      <c r="E38" s="186" t="s">
        <v>259</v>
      </c>
      <c r="F38" s="187" t="s">
        <v>126</v>
      </c>
      <c r="G38" s="169">
        <v>10</v>
      </c>
      <c r="H38" s="169">
        <v>10</v>
      </c>
      <c r="I38" s="188"/>
    </row>
    <row r="39" spans="1:9" ht="31.5" x14ac:dyDescent="0.25">
      <c r="A39" s="179" t="s">
        <v>133</v>
      </c>
      <c r="B39" s="184">
        <v>904</v>
      </c>
      <c r="C39" s="185">
        <v>7</v>
      </c>
      <c r="D39" s="185">
        <v>5</v>
      </c>
      <c r="E39" s="186" t="s">
        <v>259</v>
      </c>
      <c r="F39" s="187" t="s">
        <v>134</v>
      </c>
      <c r="G39" s="169">
        <v>10</v>
      </c>
      <c r="H39" s="169">
        <v>10</v>
      </c>
      <c r="I39" s="188"/>
    </row>
    <row r="40" spans="1:9" x14ac:dyDescent="0.25">
      <c r="A40" s="179" t="s">
        <v>656</v>
      </c>
      <c r="B40" s="184">
        <v>904</v>
      </c>
      <c r="C40" s="185">
        <v>8</v>
      </c>
      <c r="D40" s="185">
        <v>0</v>
      </c>
      <c r="E40" s="186" t="s">
        <v>126</v>
      </c>
      <c r="F40" s="187" t="s">
        <v>126</v>
      </c>
      <c r="G40" s="169">
        <v>40600.6</v>
      </c>
      <c r="H40" s="169">
        <v>40089.4</v>
      </c>
      <c r="I40" s="188"/>
    </row>
    <row r="41" spans="1:9" x14ac:dyDescent="0.25">
      <c r="A41" s="179" t="s">
        <v>242</v>
      </c>
      <c r="B41" s="184">
        <v>904</v>
      </c>
      <c r="C41" s="185">
        <v>8</v>
      </c>
      <c r="D41" s="185">
        <v>1</v>
      </c>
      <c r="E41" s="186" t="s">
        <v>126</v>
      </c>
      <c r="F41" s="187" t="s">
        <v>126</v>
      </c>
      <c r="G41" s="169">
        <v>38733.4</v>
      </c>
      <c r="H41" s="169">
        <v>38251.199999999997</v>
      </c>
      <c r="I41" s="188"/>
    </row>
    <row r="42" spans="1:9" ht="47.25" x14ac:dyDescent="0.25">
      <c r="A42" s="179" t="s">
        <v>235</v>
      </c>
      <c r="B42" s="184">
        <v>904</v>
      </c>
      <c r="C42" s="185">
        <v>8</v>
      </c>
      <c r="D42" s="185">
        <v>1</v>
      </c>
      <c r="E42" s="186" t="s">
        <v>236</v>
      </c>
      <c r="F42" s="187" t="s">
        <v>126</v>
      </c>
      <c r="G42" s="169">
        <v>38561.4</v>
      </c>
      <c r="H42" s="169">
        <v>38186.199999999997</v>
      </c>
      <c r="I42" s="188"/>
    </row>
    <row r="43" spans="1:9" ht="63" x14ac:dyDescent="0.25">
      <c r="A43" s="179" t="s">
        <v>237</v>
      </c>
      <c r="B43" s="184">
        <v>904</v>
      </c>
      <c r="C43" s="185">
        <v>8</v>
      </c>
      <c r="D43" s="185">
        <v>1</v>
      </c>
      <c r="E43" s="186" t="s">
        <v>238</v>
      </c>
      <c r="F43" s="187" t="s">
        <v>126</v>
      </c>
      <c r="G43" s="169">
        <v>38561.4</v>
      </c>
      <c r="H43" s="169">
        <v>38186.199999999997</v>
      </c>
      <c r="I43" s="188"/>
    </row>
    <row r="44" spans="1:9" x14ac:dyDescent="0.25">
      <c r="A44" s="179" t="s">
        <v>239</v>
      </c>
      <c r="B44" s="184">
        <v>904</v>
      </c>
      <c r="C44" s="185">
        <v>8</v>
      </c>
      <c r="D44" s="185">
        <v>1</v>
      </c>
      <c r="E44" s="186" t="s">
        <v>240</v>
      </c>
      <c r="F44" s="187" t="s">
        <v>126</v>
      </c>
      <c r="G44" s="169">
        <v>2853</v>
      </c>
      <c r="H44" s="169">
        <v>2860.7</v>
      </c>
      <c r="I44" s="188"/>
    </row>
    <row r="45" spans="1:9" ht="31.5" x14ac:dyDescent="0.25">
      <c r="A45" s="179" t="s">
        <v>141</v>
      </c>
      <c r="B45" s="184">
        <v>904</v>
      </c>
      <c r="C45" s="185">
        <v>8</v>
      </c>
      <c r="D45" s="185">
        <v>1</v>
      </c>
      <c r="E45" s="186" t="s">
        <v>243</v>
      </c>
      <c r="F45" s="187" t="s">
        <v>126</v>
      </c>
      <c r="G45" s="169">
        <v>163</v>
      </c>
      <c r="H45" s="169">
        <v>219.7</v>
      </c>
      <c r="I45" s="188"/>
    </row>
    <row r="46" spans="1:9" ht="94.5" x14ac:dyDescent="0.25">
      <c r="A46" s="179" t="s">
        <v>147</v>
      </c>
      <c r="B46" s="184">
        <v>904</v>
      </c>
      <c r="C46" s="185">
        <v>8</v>
      </c>
      <c r="D46" s="185">
        <v>1</v>
      </c>
      <c r="E46" s="186" t="s">
        <v>243</v>
      </c>
      <c r="F46" s="187" t="s">
        <v>148</v>
      </c>
      <c r="G46" s="169">
        <v>5.4</v>
      </c>
      <c r="H46" s="169">
        <v>5.4</v>
      </c>
      <c r="I46" s="188"/>
    </row>
    <row r="47" spans="1:9" ht="31.5" x14ac:dyDescent="0.25">
      <c r="A47" s="179" t="s">
        <v>133</v>
      </c>
      <c r="B47" s="184">
        <v>904</v>
      </c>
      <c r="C47" s="185">
        <v>8</v>
      </c>
      <c r="D47" s="185">
        <v>1</v>
      </c>
      <c r="E47" s="186" t="s">
        <v>243</v>
      </c>
      <c r="F47" s="187" t="s">
        <v>134</v>
      </c>
      <c r="G47" s="169">
        <v>150.19999999999999</v>
      </c>
      <c r="H47" s="169">
        <v>206.9</v>
      </c>
      <c r="I47" s="188"/>
    </row>
    <row r="48" spans="1:9" x14ac:dyDescent="0.25">
      <c r="A48" s="179" t="s">
        <v>143</v>
      </c>
      <c r="B48" s="184">
        <v>904</v>
      </c>
      <c r="C48" s="185">
        <v>8</v>
      </c>
      <c r="D48" s="185">
        <v>1</v>
      </c>
      <c r="E48" s="186" t="s">
        <v>243</v>
      </c>
      <c r="F48" s="187" t="s">
        <v>144</v>
      </c>
      <c r="G48" s="169">
        <v>7.4</v>
      </c>
      <c r="H48" s="169">
        <v>7.4</v>
      </c>
      <c r="I48" s="188"/>
    </row>
    <row r="49" spans="1:9" ht="236.25" x14ac:dyDescent="0.25">
      <c r="A49" s="179" t="s">
        <v>205</v>
      </c>
      <c r="B49" s="184">
        <v>904</v>
      </c>
      <c r="C49" s="185">
        <v>8</v>
      </c>
      <c r="D49" s="185">
        <v>1</v>
      </c>
      <c r="E49" s="186" t="s">
        <v>245</v>
      </c>
      <c r="F49" s="187" t="s">
        <v>126</v>
      </c>
      <c r="G49" s="169">
        <v>2690</v>
      </c>
      <c r="H49" s="169">
        <v>2641</v>
      </c>
      <c r="I49" s="188"/>
    </row>
    <row r="50" spans="1:9" ht="94.5" x14ac:dyDescent="0.25">
      <c r="A50" s="179" t="s">
        <v>147</v>
      </c>
      <c r="B50" s="184">
        <v>904</v>
      </c>
      <c r="C50" s="185">
        <v>8</v>
      </c>
      <c r="D50" s="185">
        <v>1</v>
      </c>
      <c r="E50" s="186" t="s">
        <v>245</v>
      </c>
      <c r="F50" s="187" t="s">
        <v>148</v>
      </c>
      <c r="G50" s="169">
        <v>2690</v>
      </c>
      <c r="H50" s="169">
        <v>2641</v>
      </c>
      <c r="I50" s="188"/>
    </row>
    <row r="51" spans="1:9" ht="31.5" x14ac:dyDescent="0.25">
      <c r="A51" s="179" t="s">
        <v>246</v>
      </c>
      <c r="B51" s="184">
        <v>904</v>
      </c>
      <c r="C51" s="185">
        <v>8</v>
      </c>
      <c r="D51" s="185">
        <v>1</v>
      </c>
      <c r="E51" s="186" t="s">
        <v>247</v>
      </c>
      <c r="F51" s="187" t="s">
        <v>126</v>
      </c>
      <c r="G51" s="169">
        <v>22460.2</v>
      </c>
      <c r="H51" s="169">
        <v>22020.799999999999</v>
      </c>
      <c r="I51" s="188"/>
    </row>
    <row r="52" spans="1:9" ht="31.5" x14ac:dyDescent="0.25">
      <c r="A52" s="179" t="s">
        <v>141</v>
      </c>
      <c r="B52" s="184">
        <v>904</v>
      </c>
      <c r="C52" s="185">
        <v>8</v>
      </c>
      <c r="D52" s="185">
        <v>1</v>
      </c>
      <c r="E52" s="186" t="s">
        <v>248</v>
      </c>
      <c r="F52" s="187" t="s">
        <v>126</v>
      </c>
      <c r="G52" s="169">
        <v>1227.0999999999999</v>
      </c>
      <c r="H52" s="169">
        <v>1370.5</v>
      </c>
      <c r="I52" s="188"/>
    </row>
    <row r="53" spans="1:9" ht="31.5" x14ac:dyDescent="0.25">
      <c r="A53" s="179" t="s">
        <v>133</v>
      </c>
      <c r="B53" s="184">
        <v>904</v>
      </c>
      <c r="C53" s="185">
        <v>8</v>
      </c>
      <c r="D53" s="185">
        <v>1</v>
      </c>
      <c r="E53" s="186" t="s">
        <v>248</v>
      </c>
      <c r="F53" s="187" t="s">
        <v>134</v>
      </c>
      <c r="G53" s="169">
        <v>1215.2</v>
      </c>
      <c r="H53" s="169">
        <v>1358.6</v>
      </c>
      <c r="I53" s="188"/>
    </row>
    <row r="54" spans="1:9" x14ac:dyDescent="0.25">
      <c r="A54" s="179" t="s">
        <v>143</v>
      </c>
      <c r="B54" s="184">
        <v>904</v>
      </c>
      <c r="C54" s="185">
        <v>8</v>
      </c>
      <c r="D54" s="185">
        <v>1</v>
      </c>
      <c r="E54" s="186" t="s">
        <v>248</v>
      </c>
      <c r="F54" s="187" t="s">
        <v>144</v>
      </c>
      <c r="G54" s="169">
        <v>11.9</v>
      </c>
      <c r="H54" s="169">
        <v>11.9</v>
      </c>
      <c r="I54" s="188"/>
    </row>
    <row r="55" spans="1:9" ht="78.75" x14ac:dyDescent="0.25">
      <c r="A55" s="179" t="s">
        <v>249</v>
      </c>
      <c r="B55" s="184">
        <v>904</v>
      </c>
      <c r="C55" s="185">
        <v>8</v>
      </c>
      <c r="D55" s="185">
        <v>1</v>
      </c>
      <c r="E55" s="186" t="s">
        <v>250</v>
      </c>
      <c r="F55" s="187" t="s">
        <v>126</v>
      </c>
      <c r="G55" s="169">
        <v>397.7</v>
      </c>
      <c r="H55" s="169">
        <v>397.7</v>
      </c>
      <c r="I55" s="188"/>
    </row>
    <row r="56" spans="1:9" ht="31.5" x14ac:dyDescent="0.25">
      <c r="A56" s="179" t="s">
        <v>133</v>
      </c>
      <c r="B56" s="184">
        <v>904</v>
      </c>
      <c r="C56" s="185">
        <v>8</v>
      </c>
      <c r="D56" s="185">
        <v>1</v>
      </c>
      <c r="E56" s="186" t="s">
        <v>250</v>
      </c>
      <c r="F56" s="187" t="s">
        <v>134</v>
      </c>
      <c r="G56" s="169">
        <v>397.7</v>
      </c>
      <c r="H56" s="169">
        <v>397.7</v>
      </c>
      <c r="I56" s="188"/>
    </row>
    <row r="57" spans="1:9" ht="47.25" x14ac:dyDescent="0.25">
      <c r="A57" s="179" t="s">
        <v>251</v>
      </c>
      <c r="B57" s="184">
        <v>904</v>
      </c>
      <c r="C57" s="185">
        <v>8</v>
      </c>
      <c r="D57" s="185">
        <v>1</v>
      </c>
      <c r="E57" s="186" t="s">
        <v>252</v>
      </c>
      <c r="F57" s="187" t="s">
        <v>126</v>
      </c>
      <c r="G57" s="169">
        <v>225.7</v>
      </c>
      <c r="H57" s="169">
        <v>0</v>
      </c>
      <c r="I57" s="188"/>
    </row>
    <row r="58" spans="1:9" ht="31.5" x14ac:dyDescent="0.25">
      <c r="A58" s="179" t="s">
        <v>133</v>
      </c>
      <c r="B58" s="184">
        <v>904</v>
      </c>
      <c r="C58" s="185">
        <v>8</v>
      </c>
      <c r="D58" s="185">
        <v>1</v>
      </c>
      <c r="E58" s="186" t="s">
        <v>252</v>
      </c>
      <c r="F58" s="187" t="s">
        <v>134</v>
      </c>
      <c r="G58" s="169">
        <v>225.7</v>
      </c>
      <c r="H58" s="169">
        <v>0</v>
      </c>
      <c r="I58" s="188"/>
    </row>
    <row r="59" spans="1:9" ht="236.25" x14ac:dyDescent="0.25">
      <c r="A59" s="179" t="s">
        <v>205</v>
      </c>
      <c r="B59" s="184">
        <v>904</v>
      </c>
      <c r="C59" s="185">
        <v>8</v>
      </c>
      <c r="D59" s="185">
        <v>1</v>
      </c>
      <c r="E59" s="186" t="s">
        <v>254</v>
      </c>
      <c r="F59" s="187" t="s">
        <v>126</v>
      </c>
      <c r="G59" s="169">
        <v>20609.7</v>
      </c>
      <c r="H59" s="169">
        <v>20252.599999999999</v>
      </c>
      <c r="I59" s="188"/>
    </row>
    <row r="60" spans="1:9" ht="94.5" x14ac:dyDescent="0.25">
      <c r="A60" s="179" t="s">
        <v>147</v>
      </c>
      <c r="B60" s="184">
        <v>904</v>
      </c>
      <c r="C60" s="185">
        <v>8</v>
      </c>
      <c r="D60" s="185">
        <v>1</v>
      </c>
      <c r="E60" s="186" t="s">
        <v>254</v>
      </c>
      <c r="F60" s="187" t="s">
        <v>148</v>
      </c>
      <c r="G60" s="169">
        <v>20609.7</v>
      </c>
      <c r="H60" s="169">
        <v>20252.599999999999</v>
      </c>
      <c r="I60" s="188"/>
    </row>
    <row r="61" spans="1:9" ht="31.5" x14ac:dyDescent="0.25">
      <c r="A61" s="179" t="s">
        <v>255</v>
      </c>
      <c r="B61" s="184">
        <v>904</v>
      </c>
      <c r="C61" s="185">
        <v>8</v>
      </c>
      <c r="D61" s="185">
        <v>1</v>
      </c>
      <c r="E61" s="186" t="s">
        <v>256</v>
      </c>
      <c r="F61" s="187" t="s">
        <v>126</v>
      </c>
      <c r="G61" s="169">
        <v>13008.2</v>
      </c>
      <c r="H61" s="169">
        <v>13304.7</v>
      </c>
      <c r="I61" s="188"/>
    </row>
    <row r="62" spans="1:9" ht="63" x14ac:dyDescent="0.25">
      <c r="A62" s="179" t="s">
        <v>257</v>
      </c>
      <c r="B62" s="184">
        <v>904</v>
      </c>
      <c r="C62" s="185">
        <v>8</v>
      </c>
      <c r="D62" s="185">
        <v>1</v>
      </c>
      <c r="E62" s="186" t="s">
        <v>258</v>
      </c>
      <c r="F62" s="187" t="s">
        <v>126</v>
      </c>
      <c r="G62" s="169">
        <v>222</v>
      </c>
      <c r="H62" s="169">
        <v>222</v>
      </c>
      <c r="I62" s="188"/>
    </row>
    <row r="63" spans="1:9" ht="31.5" x14ac:dyDescent="0.25">
      <c r="A63" s="179" t="s">
        <v>133</v>
      </c>
      <c r="B63" s="184">
        <v>904</v>
      </c>
      <c r="C63" s="185">
        <v>8</v>
      </c>
      <c r="D63" s="185">
        <v>1</v>
      </c>
      <c r="E63" s="186" t="s">
        <v>258</v>
      </c>
      <c r="F63" s="187" t="s">
        <v>134</v>
      </c>
      <c r="G63" s="169">
        <v>222</v>
      </c>
      <c r="H63" s="169">
        <v>222</v>
      </c>
      <c r="I63" s="188"/>
    </row>
    <row r="64" spans="1:9" ht="31.5" x14ac:dyDescent="0.25">
      <c r="A64" s="179" t="s">
        <v>141</v>
      </c>
      <c r="B64" s="184">
        <v>904</v>
      </c>
      <c r="C64" s="185">
        <v>8</v>
      </c>
      <c r="D64" s="185">
        <v>1</v>
      </c>
      <c r="E64" s="186" t="s">
        <v>260</v>
      </c>
      <c r="F64" s="187" t="s">
        <v>126</v>
      </c>
      <c r="G64" s="169">
        <v>540.70000000000005</v>
      </c>
      <c r="H64" s="169">
        <v>975.3</v>
      </c>
      <c r="I64" s="188"/>
    </row>
    <row r="65" spans="1:9" ht="94.5" x14ac:dyDescent="0.25">
      <c r="A65" s="179" t="s">
        <v>147</v>
      </c>
      <c r="B65" s="184">
        <v>904</v>
      </c>
      <c r="C65" s="185">
        <v>8</v>
      </c>
      <c r="D65" s="185">
        <v>1</v>
      </c>
      <c r="E65" s="186" t="s">
        <v>260</v>
      </c>
      <c r="F65" s="187" t="s">
        <v>148</v>
      </c>
      <c r="G65" s="169">
        <v>4.2</v>
      </c>
      <c r="H65" s="169">
        <v>4.2</v>
      </c>
      <c r="I65" s="188"/>
    </row>
    <row r="66" spans="1:9" ht="31.5" x14ac:dyDescent="0.25">
      <c r="A66" s="179" t="s">
        <v>133</v>
      </c>
      <c r="B66" s="184">
        <v>904</v>
      </c>
      <c r="C66" s="185">
        <v>8</v>
      </c>
      <c r="D66" s="185">
        <v>1</v>
      </c>
      <c r="E66" s="186" t="s">
        <v>260</v>
      </c>
      <c r="F66" s="187" t="s">
        <v>134</v>
      </c>
      <c r="G66" s="169">
        <v>514</v>
      </c>
      <c r="H66" s="169">
        <v>948.6</v>
      </c>
      <c r="I66" s="188"/>
    </row>
    <row r="67" spans="1:9" x14ac:dyDescent="0.25">
      <c r="A67" s="179" t="s">
        <v>143</v>
      </c>
      <c r="B67" s="184">
        <v>904</v>
      </c>
      <c r="C67" s="185">
        <v>8</v>
      </c>
      <c r="D67" s="185">
        <v>1</v>
      </c>
      <c r="E67" s="186" t="s">
        <v>260</v>
      </c>
      <c r="F67" s="187" t="s">
        <v>144</v>
      </c>
      <c r="G67" s="169">
        <v>22.5</v>
      </c>
      <c r="H67" s="169">
        <v>22.5</v>
      </c>
      <c r="I67" s="188"/>
    </row>
    <row r="68" spans="1:9" ht="236.25" x14ac:dyDescent="0.25">
      <c r="A68" s="179" t="s">
        <v>205</v>
      </c>
      <c r="B68" s="184">
        <v>904</v>
      </c>
      <c r="C68" s="185">
        <v>8</v>
      </c>
      <c r="D68" s="185">
        <v>1</v>
      </c>
      <c r="E68" s="186" t="s">
        <v>262</v>
      </c>
      <c r="F68" s="187" t="s">
        <v>126</v>
      </c>
      <c r="G68" s="169">
        <v>12245.5</v>
      </c>
      <c r="H68" s="169">
        <v>12107.4</v>
      </c>
      <c r="I68" s="188"/>
    </row>
    <row r="69" spans="1:9" ht="94.5" x14ac:dyDescent="0.25">
      <c r="A69" s="179" t="s">
        <v>147</v>
      </c>
      <c r="B69" s="184">
        <v>904</v>
      </c>
      <c r="C69" s="185">
        <v>8</v>
      </c>
      <c r="D69" s="185">
        <v>1</v>
      </c>
      <c r="E69" s="186" t="s">
        <v>262</v>
      </c>
      <c r="F69" s="187" t="s">
        <v>148</v>
      </c>
      <c r="G69" s="169">
        <v>12245.5</v>
      </c>
      <c r="H69" s="169">
        <v>12107.4</v>
      </c>
      <c r="I69" s="188"/>
    </row>
    <row r="70" spans="1:9" ht="63" x14ac:dyDescent="0.25">
      <c r="A70" s="179" t="s">
        <v>799</v>
      </c>
      <c r="B70" s="184">
        <v>904</v>
      </c>
      <c r="C70" s="185">
        <v>8</v>
      </c>
      <c r="D70" s="185">
        <v>1</v>
      </c>
      <c r="E70" s="186" t="s">
        <v>800</v>
      </c>
      <c r="F70" s="187" t="s">
        <v>126</v>
      </c>
      <c r="G70" s="169">
        <v>240</v>
      </c>
      <c r="H70" s="169">
        <v>0</v>
      </c>
      <c r="I70" s="188"/>
    </row>
    <row r="71" spans="1:9" ht="31.5" x14ac:dyDescent="0.25">
      <c r="A71" s="179" t="s">
        <v>801</v>
      </c>
      <c r="B71" s="184">
        <v>904</v>
      </c>
      <c r="C71" s="185">
        <v>8</v>
      </c>
      <c r="D71" s="185">
        <v>1</v>
      </c>
      <c r="E71" s="186" t="s">
        <v>802</v>
      </c>
      <c r="F71" s="187" t="s">
        <v>126</v>
      </c>
      <c r="G71" s="169">
        <v>240</v>
      </c>
      <c r="H71" s="169">
        <v>0</v>
      </c>
      <c r="I71" s="188"/>
    </row>
    <row r="72" spans="1:9" ht="31.5" x14ac:dyDescent="0.25">
      <c r="A72" s="179" t="s">
        <v>133</v>
      </c>
      <c r="B72" s="184">
        <v>904</v>
      </c>
      <c r="C72" s="185">
        <v>8</v>
      </c>
      <c r="D72" s="185">
        <v>1</v>
      </c>
      <c r="E72" s="186" t="s">
        <v>802</v>
      </c>
      <c r="F72" s="187" t="s">
        <v>134</v>
      </c>
      <c r="G72" s="169">
        <v>240</v>
      </c>
      <c r="H72" s="169">
        <v>0</v>
      </c>
      <c r="I72" s="188"/>
    </row>
    <row r="73" spans="1:9" ht="63" x14ac:dyDescent="0.25">
      <c r="A73" s="179" t="s">
        <v>278</v>
      </c>
      <c r="B73" s="184">
        <v>904</v>
      </c>
      <c r="C73" s="185">
        <v>8</v>
      </c>
      <c r="D73" s="185">
        <v>1</v>
      </c>
      <c r="E73" s="186" t="s">
        <v>279</v>
      </c>
      <c r="F73" s="187" t="s">
        <v>126</v>
      </c>
      <c r="G73" s="169">
        <v>32</v>
      </c>
      <c r="H73" s="169">
        <v>0</v>
      </c>
      <c r="I73" s="188"/>
    </row>
    <row r="74" spans="1:9" ht="78.75" x14ac:dyDescent="0.25">
      <c r="A74" s="179" t="s">
        <v>311</v>
      </c>
      <c r="B74" s="184">
        <v>904</v>
      </c>
      <c r="C74" s="185">
        <v>8</v>
      </c>
      <c r="D74" s="185">
        <v>1</v>
      </c>
      <c r="E74" s="186" t="s">
        <v>312</v>
      </c>
      <c r="F74" s="187" t="s">
        <v>126</v>
      </c>
      <c r="G74" s="169">
        <v>32</v>
      </c>
      <c r="H74" s="169">
        <v>0</v>
      </c>
      <c r="I74" s="188"/>
    </row>
    <row r="75" spans="1:9" ht="63" x14ac:dyDescent="0.25">
      <c r="A75" s="179" t="s">
        <v>313</v>
      </c>
      <c r="B75" s="184">
        <v>904</v>
      </c>
      <c r="C75" s="185">
        <v>8</v>
      </c>
      <c r="D75" s="185">
        <v>1</v>
      </c>
      <c r="E75" s="186" t="s">
        <v>314</v>
      </c>
      <c r="F75" s="187" t="s">
        <v>126</v>
      </c>
      <c r="G75" s="169">
        <v>32</v>
      </c>
      <c r="H75" s="169">
        <v>0</v>
      </c>
      <c r="I75" s="188"/>
    </row>
    <row r="76" spans="1:9" ht="78.75" x14ac:dyDescent="0.25">
      <c r="A76" s="179" t="s">
        <v>223</v>
      </c>
      <c r="B76" s="184">
        <v>904</v>
      </c>
      <c r="C76" s="185">
        <v>8</v>
      </c>
      <c r="D76" s="185">
        <v>1</v>
      </c>
      <c r="E76" s="186" t="s">
        <v>315</v>
      </c>
      <c r="F76" s="187" t="s">
        <v>126</v>
      </c>
      <c r="G76" s="169">
        <v>32</v>
      </c>
      <c r="H76" s="169">
        <v>0</v>
      </c>
      <c r="I76" s="188"/>
    </row>
    <row r="77" spans="1:9" ht="31.5" x14ac:dyDescent="0.25">
      <c r="A77" s="179" t="s">
        <v>133</v>
      </c>
      <c r="B77" s="184">
        <v>904</v>
      </c>
      <c r="C77" s="185">
        <v>8</v>
      </c>
      <c r="D77" s="185">
        <v>1</v>
      </c>
      <c r="E77" s="186" t="s">
        <v>315</v>
      </c>
      <c r="F77" s="187" t="s">
        <v>134</v>
      </c>
      <c r="G77" s="169">
        <v>32</v>
      </c>
      <c r="H77" s="169">
        <v>0</v>
      </c>
      <c r="I77" s="188"/>
    </row>
    <row r="78" spans="1:9" ht="47.25" x14ac:dyDescent="0.25">
      <c r="A78" s="179" t="s">
        <v>577</v>
      </c>
      <c r="B78" s="184">
        <v>904</v>
      </c>
      <c r="C78" s="185">
        <v>8</v>
      </c>
      <c r="D78" s="185">
        <v>1</v>
      </c>
      <c r="E78" s="186" t="s">
        <v>578</v>
      </c>
      <c r="F78" s="187" t="s">
        <v>126</v>
      </c>
      <c r="G78" s="169">
        <v>140</v>
      </c>
      <c r="H78" s="169">
        <v>65</v>
      </c>
      <c r="I78" s="188"/>
    </row>
    <row r="79" spans="1:9" ht="63" x14ac:dyDescent="0.25">
      <c r="A79" s="179" t="s">
        <v>579</v>
      </c>
      <c r="B79" s="184">
        <v>904</v>
      </c>
      <c r="C79" s="185">
        <v>8</v>
      </c>
      <c r="D79" s="185">
        <v>1</v>
      </c>
      <c r="E79" s="186" t="s">
        <v>580</v>
      </c>
      <c r="F79" s="187" t="s">
        <v>126</v>
      </c>
      <c r="G79" s="169">
        <v>140</v>
      </c>
      <c r="H79" s="169">
        <v>65</v>
      </c>
      <c r="I79" s="188"/>
    </row>
    <row r="80" spans="1:9" ht="94.5" x14ac:dyDescent="0.25">
      <c r="A80" s="179" t="s">
        <v>581</v>
      </c>
      <c r="B80" s="184">
        <v>904</v>
      </c>
      <c r="C80" s="185">
        <v>8</v>
      </c>
      <c r="D80" s="185">
        <v>1</v>
      </c>
      <c r="E80" s="186" t="s">
        <v>582</v>
      </c>
      <c r="F80" s="187" t="s">
        <v>126</v>
      </c>
      <c r="G80" s="169">
        <v>140</v>
      </c>
      <c r="H80" s="169">
        <v>65</v>
      </c>
      <c r="I80" s="188"/>
    </row>
    <row r="81" spans="1:9" ht="47.25" x14ac:dyDescent="0.25">
      <c r="A81" s="179" t="s">
        <v>583</v>
      </c>
      <c r="B81" s="184">
        <v>904</v>
      </c>
      <c r="C81" s="185">
        <v>8</v>
      </c>
      <c r="D81" s="185">
        <v>1</v>
      </c>
      <c r="E81" s="186" t="s">
        <v>584</v>
      </c>
      <c r="F81" s="187" t="s">
        <v>126</v>
      </c>
      <c r="G81" s="169">
        <v>140</v>
      </c>
      <c r="H81" s="169">
        <v>65</v>
      </c>
      <c r="I81" s="188"/>
    </row>
    <row r="82" spans="1:9" ht="31.5" x14ac:dyDescent="0.25">
      <c r="A82" s="179" t="s">
        <v>133</v>
      </c>
      <c r="B82" s="184">
        <v>904</v>
      </c>
      <c r="C82" s="185">
        <v>8</v>
      </c>
      <c r="D82" s="185">
        <v>1</v>
      </c>
      <c r="E82" s="186" t="s">
        <v>584</v>
      </c>
      <c r="F82" s="187" t="s">
        <v>134</v>
      </c>
      <c r="G82" s="169">
        <v>140</v>
      </c>
      <c r="H82" s="169">
        <v>65</v>
      </c>
      <c r="I82" s="188"/>
    </row>
    <row r="83" spans="1:9" ht="31.5" x14ac:dyDescent="0.25">
      <c r="A83" s="179" t="s">
        <v>276</v>
      </c>
      <c r="B83" s="184">
        <v>904</v>
      </c>
      <c r="C83" s="185">
        <v>8</v>
      </c>
      <c r="D83" s="185">
        <v>4</v>
      </c>
      <c r="E83" s="186" t="s">
        <v>126</v>
      </c>
      <c r="F83" s="187" t="s">
        <v>126</v>
      </c>
      <c r="G83" s="169">
        <v>1867.2</v>
      </c>
      <c r="H83" s="169">
        <v>1838.2</v>
      </c>
      <c r="I83" s="188"/>
    </row>
    <row r="84" spans="1:9" ht="47.25" x14ac:dyDescent="0.25">
      <c r="A84" s="179" t="s">
        <v>235</v>
      </c>
      <c r="B84" s="184">
        <v>904</v>
      </c>
      <c r="C84" s="185">
        <v>8</v>
      </c>
      <c r="D84" s="185">
        <v>4</v>
      </c>
      <c r="E84" s="186" t="s">
        <v>236</v>
      </c>
      <c r="F84" s="187" t="s">
        <v>126</v>
      </c>
      <c r="G84" s="169">
        <v>1867.2</v>
      </c>
      <c r="H84" s="169">
        <v>1838.2</v>
      </c>
      <c r="I84" s="188"/>
    </row>
    <row r="85" spans="1:9" ht="47.25" x14ac:dyDescent="0.25">
      <c r="A85" s="179" t="s">
        <v>270</v>
      </c>
      <c r="B85" s="184">
        <v>904</v>
      </c>
      <c r="C85" s="185">
        <v>8</v>
      </c>
      <c r="D85" s="185">
        <v>4</v>
      </c>
      <c r="E85" s="186" t="s">
        <v>271</v>
      </c>
      <c r="F85" s="187" t="s">
        <v>126</v>
      </c>
      <c r="G85" s="169">
        <v>1867.2</v>
      </c>
      <c r="H85" s="169">
        <v>1838.2</v>
      </c>
      <c r="I85" s="188"/>
    </row>
    <row r="86" spans="1:9" ht="31.5" x14ac:dyDescent="0.25">
      <c r="A86" s="179" t="s">
        <v>272</v>
      </c>
      <c r="B86" s="184">
        <v>904</v>
      </c>
      <c r="C86" s="185">
        <v>8</v>
      </c>
      <c r="D86" s="185">
        <v>4</v>
      </c>
      <c r="E86" s="186" t="s">
        <v>273</v>
      </c>
      <c r="F86" s="187" t="s">
        <v>126</v>
      </c>
      <c r="G86" s="169">
        <v>1867.2</v>
      </c>
      <c r="H86" s="169">
        <v>1838.2</v>
      </c>
      <c r="I86" s="188"/>
    </row>
    <row r="87" spans="1:9" ht="31.5" x14ac:dyDescent="0.25">
      <c r="A87" s="179" t="s">
        <v>274</v>
      </c>
      <c r="B87" s="184">
        <v>904</v>
      </c>
      <c r="C87" s="185">
        <v>8</v>
      </c>
      <c r="D87" s="185">
        <v>4</v>
      </c>
      <c r="E87" s="186" t="s">
        <v>275</v>
      </c>
      <c r="F87" s="187" t="s">
        <v>126</v>
      </c>
      <c r="G87" s="169">
        <v>0.9</v>
      </c>
      <c r="H87" s="169">
        <v>0.9</v>
      </c>
      <c r="I87" s="188"/>
    </row>
    <row r="88" spans="1:9" ht="31.5" x14ac:dyDescent="0.25">
      <c r="A88" s="179" t="s">
        <v>133</v>
      </c>
      <c r="B88" s="184">
        <v>904</v>
      </c>
      <c r="C88" s="185">
        <v>8</v>
      </c>
      <c r="D88" s="185">
        <v>4</v>
      </c>
      <c r="E88" s="186" t="s">
        <v>275</v>
      </c>
      <c r="F88" s="187" t="s">
        <v>134</v>
      </c>
      <c r="G88" s="169">
        <v>0.9</v>
      </c>
      <c r="H88" s="169">
        <v>0.9</v>
      </c>
      <c r="I88" s="188"/>
    </row>
    <row r="89" spans="1:9" ht="236.25" x14ac:dyDescent="0.25">
      <c r="A89" s="179" t="s">
        <v>205</v>
      </c>
      <c r="B89" s="184">
        <v>904</v>
      </c>
      <c r="C89" s="185">
        <v>8</v>
      </c>
      <c r="D89" s="185">
        <v>4</v>
      </c>
      <c r="E89" s="186" t="s">
        <v>277</v>
      </c>
      <c r="F89" s="187" t="s">
        <v>126</v>
      </c>
      <c r="G89" s="169">
        <v>1866.3</v>
      </c>
      <c r="H89" s="169">
        <v>1837.3</v>
      </c>
      <c r="I89" s="188"/>
    </row>
    <row r="90" spans="1:9" ht="94.5" x14ac:dyDescent="0.25">
      <c r="A90" s="179" t="s">
        <v>147</v>
      </c>
      <c r="B90" s="184">
        <v>904</v>
      </c>
      <c r="C90" s="185">
        <v>8</v>
      </c>
      <c r="D90" s="185">
        <v>4</v>
      </c>
      <c r="E90" s="186" t="s">
        <v>277</v>
      </c>
      <c r="F90" s="187" t="s">
        <v>148</v>
      </c>
      <c r="G90" s="169">
        <v>1866.3</v>
      </c>
      <c r="H90" s="169">
        <v>1837.3</v>
      </c>
      <c r="I90" s="188"/>
    </row>
    <row r="91" spans="1:9" x14ac:dyDescent="0.25">
      <c r="A91" s="179" t="s">
        <v>657</v>
      </c>
      <c r="B91" s="184">
        <v>907</v>
      </c>
      <c r="C91" s="185">
        <v>0</v>
      </c>
      <c r="D91" s="185">
        <v>0</v>
      </c>
      <c r="E91" s="186" t="s">
        <v>126</v>
      </c>
      <c r="F91" s="187" t="s">
        <v>126</v>
      </c>
      <c r="G91" s="169">
        <v>1006533.8</v>
      </c>
      <c r="H91" s="169">
        <v>965713.6</v>
      </c>
      <c r="I91" s="188"/>
    </row>
    <row r="92" spans="1:9" x14ac:dyDescent="0.25">
      <c r="A92" s="179" t="s">
        <v>655</v>
      </c>
      <c r="B92" s="184">
        <v>907</v>
      </c>
      <c r="C92" s="185">
        <v>7</v>
      </c>
      <c r="D92" s="185">
        <v>0</v>
      </c>
      <c r="E92" s="186" t="s">
        <v>126</v>
      </c>
      <c r="F92" s="187" t="s">
        <v>126</v>
      </c>
      <c r="G92" s="169">
        <v>991244.2</v>
      </c>
      <c r="H92" s="169">
        <v>950424</v>
      </c>
      <c r="I92" s="188"/>
    </row>
    <row r="93" spans="1:9" x14ac:dyDescent="0.25">
      <c r="A93" s="179" t="s">
        <v>135</v>
      </c>
      <c r="B93" s="184">
        <v>907</v>
      </c>
      <c r="C93" s="185">
        <v>7</v>
      </c>
      <c r="D93" s="185">
        <v>1</v>
      </c>
      <c r="E93" s="186" t="s">
        <v>126</v>
      </c>
      <c r="F93" s="187" t="s">
        <v>126</v>
      </c>
      <c r="G93" s="169">
        <v>285022.5</v>
      </c>
      <c r="H93" s="169">
        <v>259930</v>
      </c>
      <c r="I93" s="188"/>
    </row>
    <row r="94" spans="1:9" ht="31.5" x14ac:dyDescent="0.25">
      <c r="A94" s="179" t="s">
        <v>124</v>
      </c>
      <c r="B94" s="184">
        <v>907</v>
      </c>
      <c r="C94" s="185">
        <v>7</v>
      </c>
      <c r="D94" s="185">
        <v>1</v>
      </c>
      <c r="E94" s="186" t="s">
        <v>125</v>
      </c>
      <c r="F94" s="187" t="s">
        <v>126</v>
      </c>
      <c r="G94" s="169">
        <v>284878.3</v>
      </c>
      <c r="H94" s="169">
        <v>259910</v>
      </c>
      <c r="I94" s="188"/>
    </row>
    <row r="95" spans="1:9" ht="31.5" x14ac:dyDescent="0.25">
      <c r="A95" s="179" t="s">
        <v>127</v>
      </c>
      <c r="B95" s="184">
        <v>907</v>
      </c>
      <c r="C95" s="185">
        <v>7</v>
      </c>
      <c r="D95" s="185">
        <v>1</v>
      </c>
      <c r="E95" s="186" t="s">
        <v>128</v>
      </c>
      <c r="F95" s="187" t="s">
        <v>126</v>
      </c>
      <c r="G95" s="169">
        <v>284878.3</v>
      </c>
      <c r="H95" s="169">
        <v>259910</v>
      </c>
      <c r="I95" s="188"/>
    </row>
    <row r="96" spans="1:9" ht="31.5" x14ac:dyDescent="0.25">
      <c r="A96" s="179" t="s">
        <v>129</v>
      </c>
      <c r="B96" s="184">
        <v>907</v>
      </c>
      <c r="C96" s="185">
        <v>7</v>
      </c>
      <c r="D96" s="185">
        <v>1</v>
      </c>
      <c r="E96" s="186" t="s">
        <v>130</v>
      </c>
      <c r="F96" s="187" t="s">
        <v>126</v>
      </c>
      <c r="G96" s="169">
        <v>284878.3</v>
      </c>
      <c r="H96" s="169">
        <v>259910</v>
      </c>
      <c r="I96" s="188"/>
    </row>
    <row r="97" spans="1:9" ht="47.25" x14ac:dyDescent="0.25">
      <c r="A97" s="179" t="s">
        <v>131</v>
      </c>
      <c r="B97" s="184">
        <v>907</v>
      </c>
      <c r="C97" s="185">
        <v>7</v>
      </c>
      <c r="D97" s="185">
        <v>1</v>
      </c>
      <c r="E97" s="186" t="s">
        <v>132</v>
      </c>
      <c r="F97" s="187" t="s">
        <v>126</v>
      </c>
      <c r="G97" s="169">
        <v>999.5</v>
      </c>
      <c r="H97" s="169">
        <v>999.5</v>
      </c>
      <c r="I97" s="188"/>
    </row>
    <row r="98" spans="1:9" ht="31.5" x14ac:dyDescent="0.25">
      <c r="A98" s="179" t="s">
        <v>133</v>
      </c>
      <c r="B98" s="184">
        <v>907</v>
      </c>
      <c r="C98" s="185">
        <v>7</v>
      </c>
      <c r="D98" s="185">
        <v>1</v>
      </c>
      <c r="E98" s="186" t="s">
        <v>132</v>
      </c>
      <c r="F98" s="187" t="s">
        <v>134</v>
      </c>
      <c r="G98" s="169">
        <v>999.5</v>
      </c>
      <c r="H98" s="169">
        <v>999.5</v>
      </c>
      <c r="I98" s="188"/>
    </row>
    <row r="99" spans="1:9" ht="31.5" x14ac:dyDescent="0.25">
      <c r="A99" s="179" t="s">
        <v>136</v>
      </c>
      <c r="B99" s="184">
        <v>907</v>
      </c>
      <c r="C99" s="185">
        <v>7</v>
      </c>
      <c r="D99" s="185">
        <v>1</v>
      </c>
      <c r="E99" s="186" t="s">
        <v>137</v>
      </c>
      <c r="F99" s="187" t="s">
        <v>126</v>
      </c>
      <c r="G99" s="169">
        <v>60.3</v>
      </c>
      <c r="H99" s="169">
        <v>60.3</v>
      </c>
      <c r="I99" s="188"/>
    </row>
    <row r="100" spans="1:9" ht="31.5" x14ac:dyDescent="0.25">
      <c r="A100" s="179" t="s">
        <v>133</v>
      </c>
      <c r="B100" s="184">
        <v>907</v>
      </c>
      <c r="C100" s="185">
        <v>7</v>
      </c>
      <c r="D100" s="185">
        <v>1</v>
      </c>
      <c r="E100" s="186" t="s">
        <v>137</v>
      </c>
      <c r="F100" s="187" t="s">
        <v>134</v>
      </c>
      <c r="G100" s="169">
        <v>60.3</v>
      </c>
      <c r="H100" s="169">
        <v>60.3</v>
      </c>
      <c r="I100" s="188"/>
    </row>
    <row r="101" spans="1:9" ht="31.5" x14ac:dyDescent="0.25">
      <c r="A101" s="179" t="s">
        <v>141</v>
      </c>
      <c r="B101" s="184">
        <v>907</v>
      </c>
      <c r="C101" s="185">
        <v>7</v>
      </c>
      <c r="D101" s="185">
        <v>1</v>
      </c>
      <c r="E101" s="186" t="s">
        <v>142</v>
      </c>
      <c r="F101" s="187" t="s">
        <v>126</v>
      </c>
      <c r="G101" s="169">
        <v>24204.9</v>
      </c>
      <c r="H101" s="169">
        <v>28322.2</v>
      </c>
      <c r="I101" s="188"/>
    </row>
    <row r="102" spans="1:9" ht="31.5" x14ac:dyDescent="0.25">
      <c r="A102" s="179" t="s">
        <v>133</v>
      </c>
      <c r="B102" s="184">
        <v>907</v>
      </c>
      <c r="C102" s="185">
        <v>7</v>
      </c>
      <c r="D102" s="185">
        <v>1</v>
      </c>
      <c r="E102" s="186" t="s">
        <v>142</v>
      </c>
      <c r="F102" s="187" t="s">
        <v>134</v>
      </c>
      <c r="G102" s="169">
        <v>23541.8</v>
      </c>
      <c r="H102" s="169">
        <v>27659.1</v>
      </c>
      <c r="I102" s="188"/>
    </row>
    <row r="103" spans="1:9" x14ac:dyDescent="0.25">
      <c r="A103" s="179" t="s">
        <v>143</v>
      </c>
      <c r="B103" s="184">
        <v>907</v>
      </c>
      <c r="C103" s="185">
        <v>7</v>
      </c>
      <c r="D103" s="185">
        <v>1</v>
      </c>
      <c r="E103" s="186" t="s">
        <v>142</v>
      </c>
      <c r="F103" s="187" t="s">
        <v>144</v>
      </c>
      <c r="G103" s="169">
        <v>663.1</v>
      </c>
      <c r="H103" s="169">
        <v>663.1</v>
      </c>
      <c r="I103" s="188"/>
    </row>
    <row r="104" spans="1:9" ht="110.25" x14ac:dyDescent="0.25">
      <c r="A104" s="179" t="s">
        <v>145</v>
      </c>
      <c r="B104" s="184">
        <v>907</v>
      </c>
      <c r="C104" s="185">
        <v>7</v>
      </c>
      <c r="D104" s="185">
        <v>1</v>
      </c>
      <c r="E104" s="186" t="s">
        <v>146</v>
      </c>
      <c r="F104" s="187" t="s">
        <v>126</v>
      </c>
      <c r="G104" s="169">
        <v>228938</v>
      </c>
      <c r="H104" s="169">
        <v>228938</v>
      </c>
      <c r="I104" s="188"/>
    </row>
    <row r="105" spans="1:9" ht="94.5" x14ac:dyDescent="0.25">
      <c r="A105" s="179" t="s">
        <v>147</v>
      </c>
      <c r="B105" s="184">
        <v>907</v>
      </c>
      <c r="C105" s="185">
        <v>7</v>
      </c>
      <c r="D105" s="185">
        <v>1</v>
      </c>
      <c r="E105" s="186" t="s">
        <v>146</v>
      </c>
      <c r="F105" s="187" t="s">
        <v>148</v>
      </c>
      <c r="G105" s="169">
        <v>227865.60000000001</v>
      </c>
      <c r="H105" s="169">
        <v>227865.60000000001</v>
      </c>
      <c r="I105" s="188"/>
    </row>
    <row r="106" spans="1:9" ht="31.5" x14ac:dyDescent="0.25">
      <c r="A106" s="179" t="s">
        <v>133</v>
      </c>
      <c r="B106" s="184">
        <v>907</v>
      </c>
      <c r="C106" s="185">
        <v>7</v>
      </c>
      <c r="D106" s="185">
        <v>1</v>
      </c>
      <c r="E106" s="186" t="s">
        <v>146</v>
      </c>
      <c r="F106" s="187" t="s">
        <v>134</v>
      </c>
      <c r="G106" s="169">
        <v>1072.4000000000001</v>
      </c>
      <c r="H106" s="169">
        <v>1072.4000000000001</v>
      </c>
      <c r="I106" s="188"/>
    </row>
    <row r="107" spans="1:9" ht="31.5" x14ac:dyDescent="0.25">
      <c r="A107" s="179" t="s">
        <v>149</v>
      </c>
      <c r="B107" s="184">
        <v>907</v>
      </c>
      <c r="C107" s="185">
        <v>7</v>
      </c>
      <c r="D107" s="185">
        <v>1</v>
      </c>
      <c r="E107" s="186" t="s">
        <v>150</v>
      </c>
      <c r="F107" s="187" t="s">
        <v>126</v>
      </c>
      <c r="G107" s="169">
        <v>30675.599999999999</v>
      </c>
      <c r="H107" s="169">
        <v>0</v>
      </c>
      <c r="I107" s="188"/>
    </row>
    <row r="108" spans="1:9" ht="31.5" x14ac:dyDescent="0.25">
      <c r="A108" s="179" t="s">
        <v>133</v>
      </c>
      <c r="B108" s="184">
        <v>907</v>
      </c>
      <c r="C108" s="185">
        <v>7</v>
      </c>
      <c r="D108" s="185">
        <v>1</v>
      </c>
      <c r="E108" s="186" t="s">
        <v>150</v>
      </c>
      <c r="F108" s="187" t="s">
        <v>134</v>
      </c>
      <c r="G108" s="169">
        <v>30675.599999999999</v>
      </c>
      <c r="H108" s="169">
        <v>0</v>
      </c>
      <c r="I108" s="188"/>
    </row>
    <row r="109" spans="1:9" ht="78.75" x14ac:dyDescent="0.25">
      <c r="A109" s="179" t="s">
        <v>153</v>
      </c>
      <c r="B109" s="184">
        <v>907</v>
      </c>
      <c r="C109" s="185">
        <v>7</v>
      </c>
      <c r="D109" s="185">
        <v>1</v>
      </c>
      <c r="E109" s="186" t="s">
        <v>154</v>
      </c>
      <c r="F109" s="187" t="s">
        <v>126</v>
      </c>
      <c r="G109" s="169">
        <v>0</v>
      </c>
      <c r="H109" s="169">
        <v>1590</v>
      </c>
      <c r="I109" s="188"/>
    </row>
    <row r="110" spans="1:9" ht="31.5" x14ac:dyDescent="0.25">
      <c r="A110" s="179" t="s">
        <v>133</v>
      </c>
      <c r="B110" s="184">
        <v>907</v>
      </c>
      <c r="C110" s="185">
        <v>7</v>
      </c>
      <c r="D110" s="185">
        <v>1</v>
      </c>
      <c r="E110" s="186" t="s">
        <v>154</v>
      </c>
      <c r="F110" s="187" t="s">
        <v>134</v>
      </c>
      <c r="G110" s="169">
        <v>0</v>
      </c>
      <c r="H110" s="169">
        <v>1590</v>
      </c>
      <c r="I110" s="188"/>
    </row>
    <row r="111" spans="1:9" ht="63" x14ac:dyDescent="0.25">
      <c r="A111" s="179" t="s">
        <v>278</v>
      </c>
      <c r="B111" s="184">
        <v>907</v>
      </c>
      <c r="C111" s="185">
        <v>7</v>
      </c>
      <c r="D111" s="185">
        <v>1</v>
      </c>
      <c r="E111" s="186" t="s">
        <v>279</v>
      </c>
      <c r="F111" s="187" t="s">
        <v>126</v>
      </c>
      <c r="G111" s="169">
        <v>144.19999999999999</v>
      </c>
      <c r="H111" s="169">
        <v>20</v>
      </c>
      <c r="I111" s="188"/>
    </row>
    <row r="112" spans="1:9" ht="78.75" x14ac:dyDescent="0.25">
      <c r="A112" s="179" t="s">
        <v>311</v>
      </c>
      <c r="B112" s="184">
        <v>907</v>
      </c>
      <c r="C112" s="185">
        <v>7</v>
      </c>
      <c r="D112" s="185">
        <v>1</v>
      </c>
      <c r="E112" s="186" t="s">
        <v>312</v>
      </c>
      <c r="F112" s="187" t="s">
        <v>126</v>
      </c>
      <c r="G112" s="169">
        <v>144.19999999999999</v>
      </c>
      <c r="H112" s="169">
        <v>20</v>
      </c>
      <c r="I112" s="188"/>
    </row>
    <row r="113" spans="1:9" ht="63" x14ac:dyDescent="0.25">
      <c r="A113" s="179" t="s">
        <v>313</v>
      </c>
      <c r="B113" s="184">
        <v>907</v>
      </c>
      <c r="C113" s="185">
        <v>7</v>
      </c>
      <c r="D113" s="185">
        <v>1</v>
      </c>
      <c r="E113" s="186" t="s">
        <v>314</v>
      </c>
      <c r="F113" s="187" t="s">
        <v>126</v>
      </c>
      <c r="G113" s="169">
        <v>144.19999999999999</v>
      </c>
      <c r="H113" s="169">
        <v>20</v>
      </c>
      <c r="I113" s="188"/>
    </row>
    <row r="114" spans="1:9" ht="78.75" x14ac:dyDescent="0.25">
      <c r="A114" s="179" t="s">
        <v>223</v>
      </c>
      <c r="B114" s="184">
        <v>907</v>
      </c>
      <c r="C114" s="185">
        <v>7</v>
      </c>
      <c r="D114" s="185">
        <v>1</v>
      </c>
      <c r="E114" s="186" t="s">
        <v>315</v>
      </c>
      <c r="F114" s="187" t="s">
        <v>126</v>
      </c>
      <c r="G114" s="169">
        <v>144.19999999999999</v>
      </c>
      <c r="H114" s="169">
        <v>20</v>
      </c>
      <c r="I114" s="188"/>
    </row>
    <row r="115" spans="1:9" ht="31.5" x14ac:dyDescent="0.25">
      <c r="A115" s="179" t="s">
        <v>133</v>
      </c>
      <c r="B115" s="184">
        <v>907</v>
      </c>
      <c r="C115" s="185">
        <v>7</v>
      </c>
      <c r="D115" s="185">
        <v>1</v>
      </c>
      <c r="E115" s="186" t="s">
        <v>315</v>
      </c>
      <c r="F115" s="187" t="s">
        <v>134</v>
      </c>
      <c r="G115" s="169">
        <v>144.19999999999999</v>
      </c>
      <c r="H115" s="169">
        <v>20</v>
      </c>
      <c r="I115" s="188"/>
    </row>
    <row r="116" spans="1:9" x14ac:dyDescent="0.25">
      <c r="A116" s="179" t="s">
        <v>158</v>
      </c>
      <c r="B116" s="184">
        <v>907</v>
      </c>
      <c r="C116" s="185">
        <v>7</v>
      </c>
      <c r="D116" s="185">
        <v>2</v>
      </c>
      <c r="E116" s="186" t="s">
        <v>126</v>
      </c>
      <c r="F116" s="187" t="s">
        <v>126</v>
      </c>
      <c r="G116" s="169">
        <v>638361</v>
      </c>
      <c r="H116" s="169">
        <v>620777.5</v>
      </c>
      <c r="I116" s="188"/>
    </row>
    <row r="117" spans="1:9" ht="31.5" x14ac:dyDescent="0.25">
      <c r="A117" s="179" t="s">
        <v>124</v>
      </c>
      <c r="B117" s="184">
        <v>907</v>
      </c>
      <c r="C117" s="185">
        <v>7</v>
      </c>
      <c r="D117" s="185">
        <v>2</v>
      </c>
      <c r="E117" s="186" t="s">
        <v>125</v>
      </c>
      <c r="F117" s="187" t="s">
        <v>126</v>
      </c>
      <c r="G117" s="169">
        <v>638276.69999999995</v>
      </c>
      <c r="H117" s="169">
        <v>620307.5</v>
      </c>
      <c r="I117" s="188"/>
    </row>
    <row r="118" spans="1:9" ht="31.5" x14ac:dyDescent="0.25">
      <c r="A118" s="179" t="s">
        <v>127</v>
      </c>
      <c r="B118" s="184">
        <v>907</v>
      </c>
      <c r="C118" s="185">
        <v>7</v>
      </c>
      <c r="D118" s="185">
        <v>2</v>
      </c>
      <c r="E118" s="186" t="s">
        <v>128</v>
      </c>
      <c r="F118" s="187" t="s">
        <v>126</v>
      </c>
      <c r="G118" s="169">
        <v>638267.69999999995</v>
      </c>
      <c r="H118" s="169">
        <v>620298.5</v>
      </c>
      <c r="I118" s="188"/>
    </row>
    <row r="119" spans="1:9" ht="31.5" x14ac:dyDescent="0.25">
      <c r="A119" s="179" t="s">
        <v>155</v>
      </c>
      <c r="B119" s="184">
        <v>907</v>
      </c>
      <c r="C119" s="185">
        <v>7</v>
      </c>
      <c r="D119" s="185">
        <v>2</v>
      </c>
      <c r="E119" s="186" t="s">
        <v>156</v>
      </c>
      <c r="F119" s="187" t="s">
        <v>126</v>
      </c>
      <c r="G119" s="169">
        <v>634772</v>
      </c>
      <c r="H119" s="169">
        <v>620298.5</v>
      </c>
      <c r="I119" s="188"/>
    </row>
    <row r="120" spans="1:9" ht="47.25" x14ac:dyDescent="0.25">
      <c r="A120" s="179" t="s">
        <v>131</v>
      </c>
      <c r="B120" s="184">
        <v>907</v>
      </c>
      <c r="C120" s="185">
        <v>7</v>
      </c>
      <c r="D120" s="185">
        <v>2</v>
      </c>
      <c r="E120" s="186" t="s">
        <v>157</v>
      </c>
      <c r="F120" s="187" t="s">
        <v>126</v>
      </c>
      <c r="G120" s="169">
        <v>1439.5</v>
      </c>
      <c r="H120" s="169">
        <v>1439.5</v>
      </c>
      <c r="I120" s="188"/>
    </row>
    <row r="121" spans="1:9" ht="31.5" x14ac:dyDescent="0.25">
      <c r="A121" s="179" t="s">
        <v>133</v>
      </c>
      <c r="B121" s="184">
        <v>907</v>
      </c>
      <c r="C121" s="185">
        <v>7</v>
      </c>
      <c r="D121" s="185">
        <v>2</v>
      </c>
      <c r="E121" s="186" t="s">
        <v>157</v>
      </c>
      <c r="F121" s="187" t="s">
        <v>134</v>
      </c>
      <c r="G121" s="169">
        <v>1439.5</v>
      </c>
      <c r="H121" s="169">
        <v>1439.5</v>
      </c>
      <c r="I121" s="188"/>
    </row>
    <row r="122" spans="1:9" ht="31.5" x14ac:dyDescent="0.25">
      <c r="A122" s="179" t="s">
        <v>159</v>
      </c>
      <c r="B122" s="184">
        <v>907</v>
      </c>
      <c r="C122" s="185">
        <v>7</v>
      </c>
      <c r="D122" s="185">
        <v>2</v>
      </c>
      <c r="E122" s="186" t="s">
        <v>160</v>
      </c>
      <c r="F122" s="187" t="s">
        <v>126</v>
      </c>
      <c r="G122" s="169">
        <v>1800</v>
      </c>
      <c r="H122" s="169">
        <v>1600</v>
      </c>
      <c r="I122" s="188"/>
    </row>
    <row r="123" spans="1:9" ht="31.5" x14ac:dyDescent="0.25">
      <c r="A123" s="179" t="s">
        <v>133</v>
      </c>
      <c r="B123" s="184">
        <v>907</v>
      </c>
      <c r="C123" s="185">
        <v>7</v>
      </c>
      <c r="D123" s="185">
        <v>2</v>
      </c>
      <c r="E123" s="186" t="s">
        <v>160</v>
      </c>
      <c r="F123" s="187" t="s">
        <v>134</v>
      </c>
      <c r="G123" s="169">
        <v>1800</v>
      </c>
      <c r="H123" s="169">
        <v>1600</v>
      </c>
      <c r="I123" s="188"/>
    </row>
    <row r="124" spans="1:9" ht="31.5" x14ac:dyDescent="0.25">
      <c r="A124" s="179" t="s">
        <v>136</v>
      </c>
      <c r="B124" s="184">
        <v>907</v>
      </c>
      <c r="C124" s="185">
        <v>7</v>
      </c>
      <c r="D124" s="185">
        <v>2</v>
      </c>
      <c r="E124" s="186" t="s">
        <v>161</v>
      </c>
      <c r="F124" s="187" t="s">
        <v>126</v>
      </c>
      <c r="G124" s="169">
        <v>211.5</v>
      </c>
      <c r="H124" s="169">
        <v>211.5</v>
      </c>
      <c r="I124" s="188"/>
    </row>
    <row r="125" spans="1:9" ht="31.5" x14ac:dyDescent="0.25">
      <c r="A125" s="179" t="s">
        <v>133</v>
      </c>
      <c r="B125" s="184">
        <v>907</v>
      </c>
      <c r="C125" s="185">
        <v>7</v>
      </c>
      <c r="D125" s="185">
        <v>2</v>
      </c>
      <c r="E125" s="186" t="s">
        <v>161</v>
      </c>
      <c r="F125" s="187" t="s">
        <v>134</v>
      </c>
      <c r="G125" s="169">
        <v>211.5</v>
      </c>
      <c r="H125" s="169">
        <v>211.5</v>
      </c>
      <c r="I125" s="188"/>
    </row>
    <row r="126" spans="1:9" ht="47.25" x14ac:dyDescent="0.25">
      <c r="A126" s="179" t="s">
        <v>162</v>
      </c>
      <c r="B126" s="184">
        <v>907</v>
      </c>
      <c r="C126" s="185">
        <v>7</v>
      </c>
      <c r="D126" s="185">
        <v>2</v>
      </c>
      <c r="E126" s="186" t="s">
        <v>163</v>
      </c>
      <c r="F126" s="187" t="s">
        <v>126</v>
      </c>
      <c r="G126" s="169">
        <v>7095.1</v>
      </c>
      <c r="H126" s="169">
        <v>7046.2</v>
      </c>
      <c r="I126" s="188"/>
    </row>
    <row r="127" spans="1:9" ht="31.5" x14ac:dyDescent="0.25">
      <c r="A127" s="179" t="s">
        <v>133</v>
      </c>
      <c r="B127" s="184">
        <v>907</v>
      </c>
      <c r="C127" s="185">
        <v>7</v>
      </c>
      <c r="D127" s="185">
        <v>2</v>
      </c>
      <c r="E127" s="186" t="s">
        <v>163</v>
      </c>
      <c r="F127" s="187" t="s">
        <v>134</v>
      </c>
      <c r="G127" s="169">
        <v>7086.5</v>
      </c>
      <c r="H127" s="169">
        <v>7040.5</v>
      </c>
      <c r="I127" s="188"/>
    </row>
    <row r="128" spans="1:9" x14ac:dyDescent="0.25">
      <c r="A128" s="179" t="s">
        <v>143</v>
      </c>
      <c r="B128" s="184">
        <v>907</v>
      </c>
      <c r="C128" s="185">
        <v>7</v>
      </c>
      <c r="D128" s="185">
        <v>2</v>
      </c>
      <c r="E128" s="186" t="s">
        <v>163</v>
      </c>
      <c r="F128" s="187" t="s">
        <v>144</v>
      </c>
      <c r="G128" s="169">
        <v>8.6</v>
      </c>
      <c r="H128" s="169">
        <v>5.7</v>
      </c>
      <c r="I128" s="188"/>
    </row>
    <row r="129" spans="1:9" ht="47.25" x14ac:dyDescent="0.25">
      <c r="A129" s="179" t="s">
        <v>164</v>
      </c>
      <c r="B129" s="184">
        <v>907</v>
      </c>
      <c r="C129" s="185">
        <v>7</v>
      </c>
      <c r="D129" s="185">
        <v>2</v>
      </c>
      <c r="E129" s="186" t="s">
        <v>165</v>
      </c>
      <c r="F129" s="187" t="s">
        <v>126</v>
      </c>
      <c r="G129" s="169">
        <v>120</v>
      </c>
      <c r="H129" s="169">
        <v>120</v>
      </c>
      <c r="I129" s="188"/>
    </row>
    <row r="130" spans="1:9" ht="94.5" x14ac:dyDescent="0.25">
      <c r="A130" s="179" t="s">
        <v>147</v>
      </c>
      <c r="B130" s="184">
        <v>907</v>
      </c>
      <c r="C130" s="185">
        <v>7</v>
      </c>
      <c r="D130" s="185">
        <v>2</v>
      </c>
      <c r="E130" s="186" t="s">
        <v>165</v>
      </c>
      <c r="F130" s="187" t="s">
        <v>148</v>
      </c>
      <c r="G130" s="169">
        <v>120</v>
      </c>
      <c r="H130" s="169">
        <v>120</v>
      </c>
      <c r="I130" s="188"/>
    </row>
    <row r="131" spans="1:9" ht="31.5" x14ac:dyDescent="0.25">
      <c r="A131" s="179" t="s">
        <v>166</v>
      </c>
      <c r="B131" s="184">
        <v>907</v>
      </c>
      <c r="C131" s="185">
        <v>7</v>
      </c>
      <c r="D131" s="185">
        <v>2</v>
      </c>
      <c r="E131" s="186" t="s">
        <v>167</v>
      </c>
      <c r="F131" s="187" t="s">
        <v>126</v>
      </c>
      <c r="G131" s="169">
        <v>15</v>
      </c>
      <c r="H131" s="169">
        <v>15</v>
      </c>
      <c r="I131" s="188"/>
    </row>
    <row r="132" spans="1:9" ht="31.5" x14ac:dyDescent="0.25">
      <c r="A132" s="179" t="s">
        <v>133</v>
      </c>
      <c r="B132" s="184">
        <v>907</v>
      </c>
      <c r="C132" s="185">
        <v>7</v>
      </c>
      <c r="D132" s="185">
        <v>2</v>
      </c>
      <c r="E132" s="186" t="s">
        <v>167</v>
      </c>
      <c r="F132" s="187" t="s">
        <v>134</v>
      </c>
      <c r="G132" s="169">
        <v>15</v>
      </c>
      <c r="H132" s="169">
        <v>15</v>
      </c>
      <c r="I132" s="188"/>
    </row>
    <row r="133" spans="1:9" ht="31.5" x14ac:dyDescent="0.25">
      <c r="A133" s="179" t="s">
        <v>168</v>
      </c>
      <c r="B133" s="184">
        <v>907</v>
      </c>
      <c r="C133" s="185">
        <v>7</v>
      </c>
      <c r="D133" s="185">
        <v>2</v>
      </c>
      <c r="E133" s="186" t="s">
        <v>169</v>
      </c>
      <c r="F133" s="187" t="s">
        <v>126</v>
      </c>
      <c r="G133" s="169">
        <v>102.1</v>
      </c>
      <c r="H133" s="169">
        <v>102.1</v>
      </c>
      <c r="I133" s="188"/>
    </row>
    <row r="134" spans="1:9" ht="31.5" x14ac:dyDescent="0.25">
      <c r="A134" s="179" t="s">
        <v>133</v>
      </c>
      <c r="B134" s="184">
        <v>907</v>
      </c>
      <c r="C134" s="185">
        <v>7</v>
      </c>
      <c r="D134" s="185">
        <v>2</v>
      </c>
      <c r="E134" s="186" t="s">
        <v>169</v>
      </c>
      <c r="F134" s="187" t="s">
        <v>134</v>
      </c>
      <c r="G134" s="169">
        <v>102.1</v>
      </c>
      <c r="H134" s="169">
        <v>102.1</v>
      </c>
      <c r="I134" s="188"/>
    </row>
    <row r="135" spans="1:9" ht="31.5" x14ac:dyDescent="0.25">
      <c r="A135" s="179" t="s">
        <v>141</v>
      </c>
      <c r="B135" s="184">
        <v>907</v>
      </c>
      <c r="C135" s="185">
        <v>7</v>
      </c>
      <c r="D135" s="185">
        <v>2</v>
      </c>
      <c r="E135" s="186" t="s">
        <v>171</v>
      </c>
      <c r="F135" s="187" t="s">
        <v>126</v>
      </c>
      <c r="G135" s="169">
        <v>11896.1</v>
      </c>
      <c r="H135" s="169">
        <v>28647.5</v>
      </c>
      <c r="I135" s="188"/>
    </row>
    <row r="136" spans="1:9" ht="31.5" x14ac:dyDescent="0.25">
      <c r="A136" s="179" t="s">
        <v>133</v>
      </c>
      <c r="B136" s="184">
        <v>907</v>
      </c>
      <c r="C136" s="185">
        <v>7</v>
      </c>
      <c r="D136" s="185">
        <v>2</v>
      </c>
      <c r="E136" s="186" t="s">
        <v>171</v>
      </c>
      <c r="F136" s="187" t="s">
        <v>134</v>
      </c>
      <c r="G136" s="169">
        <v>9649</v>
      </c>
      <c r="H136" s="169">
        <v>26400.400000000001</v>
      </c>
      <c r="I136" s="188"/>
    </row>
    <row r="137" spans="1:9" x14ac:dyDescent="0.25">
      <c r="A137" s="179" t="s">
        <v>143</v>
      </c>
      <c r="B137" s="184">
        <v>907</v>
      </c>
      <c r="C137" s="185">
        <v>7</v>
      </c>
      <c r="D137" s="185">
        <v>2</v>
      </c>
      <c r="E137" s="186" t="s">
        <v>171</v>
      </c>
      <c r="F137" s="187" t="s">
        <v>144</v>
      </c>
      <c r="G137" s="169">
        <v>2247.1</v>
      </c>
      <c r="H137" s="169">
        <v>2247.1</v>
      </c>
      <c r="I137" s="188"/>
    </row>
    <row r="138" spans="1:9" ht="78.75" x14ac:dyDescent="0.25">
      <c r="A138" s="179" t="s">
        <v>172</v>
      </c>
      <c r="B138" s="184">
        <v>907</v>
      </c>
      <c r="C138" s="185">
        <v>7</v>
      </c>
      <c r="D138" s="185">
        <v>2</v>
      </c>
      <c r="E138" s="186" t="s">
        <v>173</v>
      </c>
      <c r="F138" s="187" t="s">
        <v>126</v>
      </c>
      <c r="G138" s="169">
        <v>38890</v>
      </c>
      <c r="H138" s="169">
        <v>39780</v>
      </c>
      <c r="I138" s="188"/>
    </row>
    <row r="139" spans="1:9" ht="94.5" x14ac:dyDescent="0.25">
      <c r="A139" s="179" t="s">
        <v>147</v>
      </c>
      <c r="B139" s="184">
        <v>907</v>
      </c>
      <c r="C139" s="185">
        <v>7</v>
      </c>
      <c r="D139" s="185">
        <v>2</v>
      </c>
      <c r="E139" s="186" t="s">
        <v>173</v>
      </c>
      <c r="F139" s="187" t="s">
        <v>148</v>
      </c>
      <c r="G139" s="169">
        <v>38890</v>
      </c>
      <c r="H139" s="169">
        <v>39780</v>
      </c>
      <c r="I139" s="188"/>
    </row>
    <row r="140" spans="1:9" ht="157.5" x14ac:dyDescent="0.25">
      <c r="A140" s="179" t="s">
        <v>174</v>
      </c>
      <c r="B140" s="184">
        <v>907</v>
      </c>
      <c r="C140" s="185">
        <v>7</v>
      </c>
      <c r="D140" s="185">
        <v>2</v>
      </c>
      <c r="E140" s="186" t="s">
        <v>175</v>
      </c>
      <c r="F140" s="187" t="s">
        <v>126</v>
      </c>
      <c r="G140" s="169">
        <v>478681.1</v>
      </c>
      <c r="H140" s="169">
        <v>478681.1</v>
      </c>
      <c r="I140" s="188"/>
    </row>
    <row r="141" spans="1:9" ht="94.5" x14ac:dyDescent="0.25">
      <c r="A141" s="179" t="s">
        <v>147</v>
      </c>
      <c r="B141" s="184">
        <v>907</v>
      </c>
      <c r="C141" s="185">
        <v>7</v>
      </c>
      <c r="D141" s="185">
        <v>2</v>
      </c>
      <c r="E141" s="186" t="s">
        <v>175</v>
      </c>
      <c r="F141" s="187" t="s">
        <v>148</v>
      </c>
      <c r="G141" s="169">
        <v>471077.9</v>
      </c>
      <c r="H141" s="169">
        <v>471077.9</v>
      </c>
      <c r="I141" s="188"/>
    </row>
    <row r="142" spans="1:9" ht="31.5" x14ac:dyDescent="0.25">
      <c r="A142" s="179" t="s">
        <v>133</v>
      </c>
      <c r="B142" s="184">
        <v>907</v>
      </c>
      <c r="C142" s="185">
        <v>7</v>
      </c>
      <c r="D142" s="185">
        <v>2</v>
      </c>
      <c r="E142" s="186" t="s">
        <v>175</v>
      </c>
      <c r="F142" s="187" t="s">
        <v>134</v>
      </c>
      <c r="G142" s="169">
        <v>7603.2</v>
      </c>
      <c r="H142" s="169">
        <v>7603.2</v>
      </c>
      <c r="I142" s="188"/>
    </row>
    <row r="143" spans="1:9" ht="63" x14ac:dyDescent="0.25">
      <c r="A143" s="179" t="s">
        <v>179</v>
      </c>
      <c r="B143" s="184">
        <v>907</v>
      </c>
      <c r="C143" s="185">
        <v>7</v>
      </c>
      <c r="D143" s="185">
        <v>2</v>
      </c>
      <c r="E143" s="186" t="s">
        <v>180</v>
      </c>
      <c r="F143" s="187" t="s">
        <v>126</v>
      </c>
      <c r="G143" s="169">
        <v>439.6</v>
      </c>
      <c r="H143" s="169">
        <v>439.6</v>
      </c>
      <c r="I143" s="188"/>
    </row>
    <row r="144" spans="1:9" ht="31.5" x14ac:dyDescent="0.25">
      <c r="A144" s="179" t="s">
        <v>133</v>
      </c>
      <c r="B144" s="184">
        <v>907</v>
      </c>
      <c r="C144" s="185">
        <v>7</v>
      </c>
      <c r="D144" s="185">
        <v>2</v>
      </c>
      <c r="E144" s="186" t="s">
        <v>180</v>
      </c>
      <c r="F144" s="187" t="s">
        <v>134</v>
      </c>
      <c r="G144" s="169">
        <v>326.3</v>
      </c>
      <c r="H144" s="169">
        <v>326.3</v>
      </c>
      <c r="I144" s="188"/>
    </row>
    <row r="145" spans="1:9" ht="31.5" x14ac:dyDescent="0.25">
      <c r="A145" s="179" t="s">
        <v>181</v>
      </c>
      <c r="B145" s="184">
        <v>907</v>
      </c>
      <c r="C145" s="185">
        <v>7</v>
      </c>
      <c r="D145" s="185">
        <v>2</v>
      </c>
      <c r="E145" s="186" t="s">
        <v>180</v>
      </c>
      <c r="F145" s="187" t="s">
        <v>182</v>
      </c>
      <c r="G145" s="169">
        <v>113.3</v>
      </c>
      <c r="H145" s="169">
        <v>113.3</v>
      </c>
      <c r="I145" s="188"/>
    </row>
    <row r="146" spans="1:9" ht="78.75" x14ac:dyDescent="0.25">
      <c r="A146" s="179" t="s">
        <v>183</v>
      </c>
      <c r="B146" s="184">
        <v>907</v>
      </c>
      <c r="C146" s="185">
        <v>7</v>
      </c>
      <c r="D146" s="185">
        <v>2</v>
      </c>
      <c r="E146" s="186" t="s">
        <v>184</v>
      </c>
      <c r="F146" s="187" t="s">
        <v>126</v>
      </c>
      <c r="G146" s="169">
        <v>29189.200000000001</v>
      </c>
      <c r="H146" s="169">
        <v>29189.200000000001</v>
      </c>
      <c r="I146" s="188"/>
    </row>
    <row r="147" spans="1:9" ht="31.5" x14ac:dyDescent="0.25">
      <c r="A147" s="179" t="s">
        <v>133</v>
      </c>
      <c r="B147" s="184">
        <v>907</v>
      </c>
      <c r="C147" s="185">
        <v>7</v>
      </c>
      <c r="D147" s="185">
        <v>2</v>
      </c>
      <c r="E147" s="186" t="s">
        <v>184</v>
      </c>
      <c r="F147" s="187" t="s">
        <v>134</v>
      </c>
      <c r="G147" s="169">
        <v>29189.200000000001</v>
      </c>
      <c r="H147" s="169">
        <v>29189.200000000001</v>
      </c>
      <c r="I147" s="188"/>
    </row>
    <row r="148" spans="1:9" ht="47.25" x14ac:dyDescent="0.25">
      <c r="A148" s="179" t="s">
        <v>185</v>
      </c>
      <c r="B148" s="184">
        <v>907</v>
      </c>
      <c r="C148" s="185">
        <v>7</v>
      </c>
      <c r="D148" s="185">
        <v>2</v>
      </c>
      <c r="E148" s="186" t="s">
        <v>771</v>
      </c>
      <c r="F148" s="187" t="s">
        <v>126</v>
      </c>
      <c r="G148" s="169">
        <v>37753.599999999999</v>
      </c>
      <c r="H148" s="169">
        <v>0</v>
      </c>
      <c r="I148" s="188"/>
    </row>
    <row r="149" spans="1:9" ht="31.5" x14ac:dyDescent="0.25">
      <c r="A149" s="179" t="s">
        <v>133</v>
      </c>
      <c r="B149" s="184">
        <v>907</v>
      </c>
      <c r="C149" s="185">
        <v>7</v>
      </c>
      <c r="D149" s="185">
        <v>2</v>
      </c>
      <c r="E149" s="186" t="s">
        <v>771</v>
      </c>
      <c r="F149" s="187" t="s">
        <v>134</v>
      </c>
      <c r="G149" s="169">
        <v>37753.599999999999</v>
      </c>
      <c r="H149" s="169">
        <v>0</v>
      </c>
      <c r="I149" s="188"/>
    </row>
    <row r="150" spans="1:9" ht="31.5" x14ac:dyDescent="0.25">
      <c r="A150" s="179" t="s">
        <v>149</v>
      </c>
      <c r="B150" s="184">
        <v>907</v>
      </c>
      <c r="C150" s="185">
        <v>7</v>
      </c>
      <c r="D150" s="185">
        <v>2</v>
      </c>
      <c r="E150" s="186" t="s">
        <v>186</v>
      </c>
      <c r="F150" s="187" t="s">
        <v>126</v>
      </c>
      <c r="G150" s="169">
        <v>6900</v>
      </c>
      <c r="H150" s="169">
        <v>8200</v>
      </c>
      <c r="I150" s="188"/>
    </row>
    <row r="151" spans="1:9" ht="31.5" x14ac:dyDescent="0.25">
      <c r="A151" s="179" t="s">
        <v>133</v>
      </c>
      <c r="B151" s="184">
        <v>907</v>
      </c>
      <c r="C151" s="185">
        <v>7</v>
      </c>
      <c r="D151" s="185">
        <v>2</v>
      </c>
      <c r="E151" s="186" t="s">
        <v>186</v>
      </c>
      <c r="F151" s="187" t="s">
        <v>134</v>
      </c>
      <c r="G151" s="169">
        <v>6900</v>
      </c>
      <c r="H151" s="169">
        <v>8200</v>
      </c>
      <c r="I151" s="188"/>
    </row>
    <row r="152" spans="1:9" ht="63" x14ac:dyDescent="0.25">
      <c r="A152" s="179" t="s">
        <v>188</v>
      </c>
      <c r="B152" s="184">
        <v>907</v>
      </c>
      <c r="C152" s="185">
        <v>7</v>
      </c>
      <c r="D152" s="185">
        <v>2</v>
      </c>
      <c r="E152" s="186" t="s">
        <v>189</v>
      </c>
      <c r="F152" s="187" t="s">
        <v>126</v>
      </c>
      <c r="G152" s="169">
        <v>5000</v>
      </c>
      <c r="H152" s="169">
        <v>2800</v>
      </c>
      <c r="I152" s="188"/>
    </row>
    <row r="153" spans="1:9" ht="31.5" x14ac:dyDescent="0.25">
      <c r="A153" s="179" t="s">
        <v>133</v>
      </c>
      <c r="B153" s="184">
        <v>907</v>
      </c>
      <c r="C153" s="185">
        <v>7</v>
      </c>
      <c r="D153" s="185">
        <v>2</v>
      </c>
      <c r="E153" s="186" t="s">
        <v>189</v>
      </c>
      <c r="F153" s="187" t="s">
        <v>134</v>
      </c>
      <c r="G153" s="169">
        <v>5000</v>
      </c>
      <c r="H153" s="169">
        <v>2800</v>
      </c>
      <c r="I153" s="188"/>
    </row>
    <row r="154" spans="1:9" ht="78.75" x14ac:dyDescent="0.25">
      <c r="A154" s="179" t="s">
        <v>153</v>
      </c>
      <c r="B154" s="184">
        <v>907</v>
      </c>
      <c r="C154" s="185">
        <v>7</v>
      </c>
      <c r="D154" s="185">
        <v>2</v>
      </c>
      <c r="E154" s="186" t="s">
        <v>192</v>
      </c>
      <c r="F154" s="187" t="s">
        <v>126</v>
      </c>
      <c r="G154" s="169">
        <v>0</v>
      </c>
      <c r="H154" s="169">
        <v>7420</v>
      </c>
      <c r="I154" s="188"/>
    </row>
    <row r="155" spans="1:9" ht="31.5" x14ac:dyDescent="0.25">
      <c r="A155" s="179" t="s">
        <v>133</v>
      </c>
      <c r="B155" s="184">
        <v>907</v>
      </c>
      <c r="C155" s="185">
        <v>7</v>
      </c>
      <c r="D155" s="185">
        <v>2</v>
      </c>
      <c r="E155" s="186" t="s">
        <v>192</v>
      </c>
      <c r="F155" s="187" t="s">
        <v>134</v>
      </c>
      <c r="G155" s="169">
        <v>0</v>
      </c>
      <c r="H155" s="169">
        <v>7420</v>
      </c>
      <c r="I155" s="188"/>
    </row>
    <row r="156" spans="1:9" ht="63" x14ac:dyDescent="0.25">
      <c r="A156" s="179" t="s">
        <v>193</v>
      </c>
      <c r="B156" s="184">
        <v>907</v>
      </c>
      <c r="C156" s="185">
        <v>7</v>
      </c>
      <c r="D156" s="185">
        <v>2</v>
      </c>
      <c r="E156" s="186" t="s">
        <v>194</v>
      </c>
      <c r="F156" s="187" t="s">
        <v>126</v>
      </c>
      <c r="G156" s="169">
        <v>3361.1</v>
      </c>
      <c r="H156" s="169">
        <v>3361.1</v>
      </c>
      <c r="I156" s="188"/>
    </row>
    <row r="157" spans="1:9" ht="31.5" x14ac:dyDescent="0.25">
      <c r="A157" s="179" t="s">
        <v>133</v>
      </c>
      <c r="B157" s="184">
        <v>907</v>
      </c>
      <c r="C157" s="185">
        <v>7</v>
      </c>
      <c r="D157" s="185">
        <v>2</v>
      </c>
      <c r="E157" s="186" t="s">
        <v>194</v>
      </c>
      <c r="F157" s="187" t="s">
        <v>134</v>
      </c>
      <c r="G157" s="169">
        <v>3361.1</v>
      </c>
      <c r="H157" s="169">
        <v>3361.1</v>
      </c>
      <c r="I157" s="188"/>
    </row>
    <row r="158" spans="1:9" ht="78.75" x14ac:dyDescent="0.25">
      <c r="A158" s="179" t="s">
        <v>195</v>
      </c>
      <c r="B158" s="184">
        <v>907</v>
      </c>
      <c r="C158" s="185">
        <v>7</v>
      </c>
      <c r="D158" s="185">
        <v>2</v>
      </c>
      <c r="E158" s="186" t="s">
        <v>196</v>
      </c>
      <c r="F158" s="187" t="s">
        <v>126</v>
      </c>
      <c r="G158" s="169">
        <v>11878.1</v>
      </c>
      <c r="H158" s="169">
        <v>11245.7</v>
      </c>
      <c r="I158" s="188"/>
    </row>
    <row r="159" spans="1:9" ht="31.5" x14ac:dyDescent="0.25">
      <c r="A159" s="179" t="s">
        <v>133</v>
      </c>
      <c r="B159" s="184">
        <v>907</v>
      </c>
      <c r="C159" s="185">
        <v>7</v>
      </c>
      <c r="D159" s="185">
        <v>2</v>
      </c>
      <c r="E159" s="186" t="s">
        <v>196</v>
      </c>
      <c r="F159" s="187" t="s">
        <v>134</v>
      </c>
      <c r="G159" s="169">
        <v>11559</v>
      </c>
      <c r="H159" s="169">
        <v>10926.6</v>
      </c>
      <c r="I159" s="188"/>
    </row>
    <row r="160" spans="1:9" ht="31.5" x14ac:dyDescent="0.25">
      <c r="A160" s="179" t="s">
        <v>181</v>
      </c>
      <c r="B160" s="184">
        <v>907</v>
      </c>
      <c r="C160" s="185">
        <v>7</v>
      </c>
      <c r="D160" s="185">
        <v>2</v>
      </c>
      <c r="E160" s="186" t="s">
        <v>196</v>
      </c>
      <c r="F160" s="187" t="s">
        <v>182</v>
      </c>
      <c r="G160" s="169">
        <v>319.10000000000002</v>
      </c>
      <c r="H160" s="169">
        <v>319.10000000000002</v>
      </c>
      <c r="I160" s="188"/>
    </row>
    <row r="161" spans="1:9" ht="31.5" x14ac:dyDescent="0.25">
      <c r="A161" s="179" t="s">
        <v>207</v>
      </c>
      <c r="B161" s="184">
        <v>907</v>
      </c>
      <c r="C161" s="185">
        <v>7</v>
      </c>
      <c r="D161" s="185">
        <v>2</v>
      </c>
      <c r="E161" s="186" t="s">
        <v>208</v>
      </c>
      <c r="F161" s="187" t="s">
        <v>126</v>
      </c>
      <c r="G161" s="169">
        <v>3495.7</v>
      </c>
      <c r="H161" s="169">
        <v>0</v>
      </c>
      <c r="I161" s="188"/>
    </row>
    <row r="162" spans="1:9" ht="63" x14ac:dyDescent="0.25">
      <c r="A162" s="179" t="s">
        <v>209</v>
      </c>
      <c r="B162" s="184">
        <v>907</v>
      </c>
      <c r="C162" s="185">
        <v>7</v>
      </c>
      <c r="D162" s="185">
        <v>2</v>
      </c>
      <c r="E162" s="186" t="s">
        <v>210</v>
      </c>
      <c r="F162" s="187" t="s">
        <v>126</v>
      </c>
      <c r="G162" s="169">
        <v>3495.7</v>
      </c>
      <c r="H162" s="169">
        <v>0</v>
      </c>
      <c r="I162" s="188"/>
    </row>
    <row r="163" spans="1:9" ht="31.5" x14ac:dyDescent="0.25">
      <c r="A163" s="179" t="s">
        <v>133</v>
      </c>
      <c r="B163" s="184">
        <v>907</v>
      </c>
      <c r="C163" s="185">
        <v>7</v>
      </c>
      <c r="D163" s="185">
        <v>2</v>
      </c>
      <c r="E163" s="186" t="s">
        <v>210</v>
      </c>
      <c r="F163" s="187" t="s">
        <v>134</v>
      </c>
      <c r="G163" s="169">
        <v>3495.7</v>
      </c>
      <c r="H163" s="169">
        <v>0</v>
      </c>
      <c r="I163" s="188"/>
    </row>
    <row r="164" spans="1:9" ht="47.25" x14ac:dyDescent="0.25">
      <c r="A164" s="179" t="s">
        <v>211</v>
      </c>
      <c r="B164" s="184">
        <v>907</v>
      </c>
      <c r="C164" s="185">
        <v>7</v>
      </c>
      <c r="D164" s="185">
        <v>2</v>
      </c>
      <c r="E164" s="186" t="s">
        <v>212</v>
      </c>
      <c r="F164" s="187" t="s">
        <v>126</v>
      </c>
      <c r="G164" s="169">
        <v>9</v>
      </c>
      <c r="H164" s="169">
        <v>9</v>
      </c>
      <c r="I164" s="188"/>
    </row>
    <row r="165" spans="1:9" ht="63" x14ac:dyDescent="0.25">
      <c r="A165" s="179" t="s">
        <v>225</v>
      </c>
      <c r="B165" s="184">
        <v>907</v>
      </c>
      <c r="C165" s="185">
        <v>7</v>
      </c>
      <c r="D165" s="185">
        <v>2</v>
      </c>
      <c r="E165" s="186" t="s">
        <v>226</v>
      </c>
      <c r="F165" s="187" t="s">
        <v>126</v>
      </c>
      <c r="G165" s="169">
        <v>9</v>
      </c>
      <c r="H165" s="169">
        <v>9</v>
      </c>
      <c r="I165" s="188"/>
    </row>
    <row r="166" spans="1:9" ht="78.75" x14ac:dyDescent="0.25">
      <c r="A166" s="179" t="s">
        <v>227</v>
      </c>
      <c r="B166" s="184">
        <v>907</v>
      </c>
      <c r="C166" s="185">
        <v>7</v>
      </c>
      <c r="D166" s="185">
        <v>2</v>
      </c>
      <c r="E166" s="186" t="s">
        <v>228</v>
      </c>
      <c r="F166" s="187" t="s">
        <v>126</v>
      </c>
      <c r="G166" s="169">
        <v>9</v>
      </c>
      <c r="H166" s="169">
        <v>9</v>
      </c>
      <c r="I166" s="188"/>
    </row>
    <row r="167" spans="1:9" ht="31.5" x14ac:dyDescent="0.25">
      <c r="A167" s="179" t="s">
        <v>181</v>
      </c>
      <c r="B167" s="184">
        <v>907</v>
      </c>
      <c r="C167" s="185">
        <v>7</v>
      </c>
      <c r="D167" s="185">
        <v>2</v>
      </c>
      <c r="E167" s="186" t="s">
        <v>228</v>
      </c>
      <c r="F167" s="187" t="s">
        <v>182</v>
      </c>
      <c r="G167" s="169">
        <v>9</v>
      </c>
      <c r="H167" s="169">
        <v>9</v>
      </c>
      <c r="I167" s="188"/>
    </row>
    <row r="168" spans="1:9" ht="63" x14ac:dyDescent="0.25">
      <c r="A168" s="179" t="s">
        <v>278</v>
      </c>
      <c r="B168" s="184">
        <v>907</v>
      </c>
      <c r="C168" s="185">
        <v>7</v>
      </c>
      <c r="D168" s="185">
        <v>2</v>
      </c>
      <c r="E168" s="186" t="s">
        <v>279</v>
      </c>
      <c r="F168" s="187" t="s">
        <v>126</v>
      </c>
      <c r="G168" s="169">
        <v>84.3</v>
      </c>
      <c r="H168" s="169">
        <v>470</v>
      </c>
      <c r="I168" s="188"/>
    </row>
    <row r="169" spans="1:9" ht="78.75" x14ac:dyDescent="0.25">
      <c r="A169" s="179" t="s">
        <v>311</v>
      </c>
      <c r="B169" s="184">
        <v>907</v>
      </c>
      <c r="C169" s="185">
        <v>7</v>
      </c>
      <c r="D169" s="185">
        <v>2</v>
      </c>
      <c r="E169" s="186" t="s">
        <v>312</v>
      </c>
      <c r="F169" s="187" t="s">
        <v>126</v>
      </c>
      <c r="G169" s="169">
        <v>84.3</v>
      </c>
      <c r="H169" s="169">
        <v>470</v>
      </c>
      <c r="I169" s="188"/>
    </row>
    <row r="170" spans="1:9" ht="63" x14ac:dyDescent="0.25">
      <c r="A170" s="179" t="s">
        <v>313</v>
      </c>
      <c r="B170" s="184">
        <v>907</v>
      </c>
      <c r="C170" s="185">
        <v>7</v>
      </c>
      <c r="D170" s="185">
        <v>2</v>
      </c>
      <c r="E170" s="186" t="s">
        <v>314</v>
      </c>
      <c r="F170" s="187" t="s">
        <v>126</v>
      </c>
      <c r="G170" s="169">
        <v>84.3</v>
      </c>
      <c r="H170" s="169">
        <v>470</v>
      </c>
      <c r="I170" s="188"/>
    </row>
    <row r="171" spans="1:9" ht="78.75" x14ac:dyDescent="0.25">
      <c r="A171" s="179" t="s">
        <v>223</v>
      </c>
      <c r="B171" s="184">
        <v>907</v>
      </c>
      <c r="C171" s="185">
        <v>7</v>
      </c>
      <c r="D171" s="185">
        <v>2</v>
      </c>
      <c r="E171" s="186" t="s">
        <v>315</v>
      </c>
      <c r="F171" s="187" t="s">
        <v>126</v>
      </c>
      <c r="G171" s="169">
        <v>84.3</v>
      </c>
      <c r="H171" s="169">
        <v>470</v>
      </c>
      <c r="I171" s="188"/>
    </row>
    <row r="172" spans="1:9" ht="31.5" x14ac:dyDescent="0.25">
      <c r="A172" s="179" t="s">
        <v>133</v>
      </c>
      <c r="B172" s="184">
        <v>907</v>
      </c>
      <c r="C172" s="185">
        <v>7</v>
      </c>
      <c r="D172" s="185">
        <v>2</v>
      </c>
      <c r="E172" s="186" t="s">
        <v>315</v>
      </c>
      <c r="F172" s="187" t="s">
        <v>134</v>
      </c>
      <c r="G172" s="169">
        <v>84.3</v>
      </c>
      <c r="H172" s="169">
        <v>470</v>
      </c>
      <c r="I172" s="188"/>
    </row>
    <row r="173" spans="1:9" x14ac:dyDescent="0.25">
      <c r="A173" s="179" t="s">
        <v>200</v>
      </c>
      <c r="B173" s="184">
        <v>907</v>
      </c>
      <c r="C173" s="185">
        <v>7</v>
      </c>
      <c r="D173" s="185">
        <v>3</v>
      </c>
      <c r="E173" s="186" t="s">
        <v>126</v>
      </c>
      <c r="F173" s="187" t="s">
        <v>126</v>
      </c>
      <c r="G173" s="169">
        <v>49133.599999999999</v>
      </c>
      <c r="H173" s="169">
        <v>51131.1</v>
      </c>
      <c r="I173" s="188"/>
    </row>
    <row r="174" spans="1:9" ht="31.5" x14ac:dyDescent="0.25">
      <c r="A174" s="179" t="s">
        <v>124</v>
      </c>
      <c r="B174" s="184">
        <v>907</v>
      </c>
      <c r="C174" s="185">
        <v>7</v>
      </c>
      <c r="D174" s="185">
        <v>3</v>
      </c>
      <c r="E174" s="186" t="s">
        <v>125</v>
      </c>
      <c r="F174" s="187" t="s">
        <v>126</v>
      </c>
      <c r="G174" s="169">
        <v>49133.599999999999</v>
      </c>
      <c r="H174" s="169">
        <v>51120.1</v>
      </c>
      <c r="I174" s="188"/>
    </row>
    <row r="175" spans="1:9" ht="31.5" x14ac:dyDescent="0.25">
      <c r="A175" s="179" t="s">
        <v>127</v>
      </c>
      <c r="B175" s="184">
        <v>907</v>
      </c>
      <c r="C175" s="185">
        <v>7</v>
      </c>
      <c r="D175" s="185">
        <v>3</v>
      </c>
      <c r="E175" s="186" t="s">
        <v>128</v>
      </c>
      <c r="F175" s="187" t="s">
        <v>126</v>
      </c>
      <c r="G175" s="169">
        <v>49133.599999999999</v>
      </c>
      <c r="H175" s="169">
        <v>51120.1</v>
      </c>
      <c r="I175" s="188"/>
    </row>
    <row r="176" spans="1:9" ht="31.5" x14ac:dyDescent="0.25">
      <c r="A176" s="179" t="s">
        <v>197</v>
      </c>
      <c r="B176" s="184">
        <v>907</v>
      </c>
      <c r="C176" s="185">
        <v>7</v>
      </c>
      <c r="D176" s="185">
        <v>3</v>
      </c>
      <c r="E176" s="186" t="s">
        <v>198</v>
      </c>
      <c r="F176" s="187" t="s">
        <v>126</v>
      </c>
      <c r="G176" s="169">
        <v>49133.599999999999</v>
      </c>
      <c r="H176" s="169">
        <v>51120.1</v>
      </c>
      <c r="I176" s="188"/>
    </row>
    <row r="177" spans="1:9" ht="47.25" x14ac:dyDescent="0.25">
      <c r="A177" s="179" t="s">
        <v>131</v>
      </c>
      <c r="B177" s="184">
        <v>907</v>
      </c>
      <c r="C177" s="185">
        <v>7</v>
      </c>
      <c r="D177" s="185">
        <v>3</v>
      </c>
      <c r="E177" s="186" t="s">
        <v>199</v>
      </c>
      <c r="F177" s="187" t="s">
        <v>126</v>
      </c>
      <c r="G177" s="169">
        <v>71.900000000000006</v>
      </c>
      <c r="H177" s="169">
        <v>71.900000000000006</v>
      </c>
      <c r="I177" s="188"/>
    </row>
    <row r="178" spans="1:9" ht="31.5" x14ac:dyDescent="0.25">
      <c r="A178" s="179" t="s">
        <v>133</v>
      </c>
      <c r="B178" s="184">
        <v>907</v>
      </c>
      <c r="C178" s="185">
        <v>7</v>
      </c>
      <c r="D178" s="185">
        <v>3</v>
      </c>
      <c r="E178" s="186" t="s">
        <v>199</v>
      </c>
      <c r="F178" s="187" t="s">
        <v>134</v>
      </c>
      <c r="G178" s="169">
        <v>71.900000000000006</v>
      </c>
      <c r="H178" s="169">
        <v>71.900000000000006</v>
      </c>
      <c r="I178" s="188"/>
    </row>
    <row r="179" spans="1:9" ht="31.5" x14ac:dyDescent="0.25">
      <c r="A179" s="179" t="s">
        <v>136</v>
      </c>
      <c r="B179" s="184">
        <v>907</v>
      </c>
      <c r="C179" s="185">
        <v>7</v>
      </c>
      <c r="D179" s="185">
        <v>3</v>
      </c>
      <c r="E179" s="186" t="s">
        <v>201</v>
      </c>
      <c r="F179" s="187" t="s">
        <v>126</v>
      </c>
      <c r="G179" s="169">
        <v>12.2</v>
      </c>
      <c r="H179" s="169">
        <v>12.1</v>
      </c>
      <c r="I179" s="188"/>
    </row>
    <row r="180" spans="1:9" ht="31.5" x14ac:dyDescent="0.25">
      <c r="A180" s="179" t="s">
        <v>133</v>
      </c>
      <c r="B180" s="184">
        <v>907</v>
      </c>
      <c r="C180" s="185">
        <v>7</v>
      </c>
      <c r="D180" s="185">
        <v>3</v>
      </c>
      <c r="E180" s="186" t="s">
        <v>201</v>
      </c>
      <c r="F180" s="187" t="s">
        <v>134</v>
      </c>
      <c r="G180" s="169">
        <v>12.2</v>
      </c>
      <c r="H180" s="169">
        <v>12.1</v>
      </c>
      <c r="I180" s="188"/>
    </row>
    <row r="181" spans="1:9" ht="31.5" x14ac:dyDescent="0.25">
      <c r="A181" s="179" t="s">
        <v>141</v>
      </c>
      <c r="B181" s="184">
        <v>907</v>
      </c>
      <c r="C181" s="185">
        <v>7</v>
      </c>
      <c r="D181" s="185">
        <v>3</v>
      </c>
      <c r="E181" s="186" t="s">
        <v>203</v>
      </c>
      <c r="F181" s="187" t="s">
        <v>126</v>
      </c>
      <c r="G181" s="169">
        <v>1359.6</v>
      </c>
      <c r="H181" s="169">
        <v>4326.8</v>
      </c>
      <c r="I181" s="188"/>
    </row>
    <row r="182" spans="1:9" ht="31.5" x14ac:dyDescent="0.25">
      <c r="A182" s="179" t="s">
        <v>133</v>
      </c>
      <c r="B182" s="184">
        <v>907</v>
      </c>
      <c r="C182" s="185">
        <v>7</v>
      </c>
      <c r="D182" s="185">
        <v>3</v>
      </c>
      <c r="E182" s="186" t="s">
        <v>203</v>
      </c>
      <c r="F182" s="187" t="s">
        <v>134</v>
      </c>
      <c r="G182" s="169">
        <v>1013.2</v>
      </c>
      <c r="H182" s="169">
        <v>3980.5</v>
      </c>
      <c r="I182" s="188"/>
    </row>
    <row r="183" spans="1:9" x14ac:dyDescent="0.25">
      <c r="A183" s="179" t="s">
        <v>143</v>
      </c>
      <c r="B183" s="184">
        <v>907</v>
      </c>
      <c r="C183" s="185">
        <v>7</v>
      </c>
      <c r="D183" s="185">
        <v>3</v>
      </c>
      <c r="E183" s="186" t="s">
        <v>203</v>
      </c>
      <c r="F183" s="187" t="s">
        <v>144</v>
      </c>
      <c r="G183" s="169">
        <v>346.4</v>
      </c>
      <c r="H183" s="169">
        <v>346.3</v>
      </c>
      <c r="I183" s="188"/>
    </row>
    <row r="184" spans="1:9" ht="236.25" x14ac:dyDescent="0.25">
      <c r="A184" s="179" t="s">
        <v>205</v>
      </c>
      <c r="B184" s="184">
        <v>907</v>
      </c>
      <c r="C184" s="185">
        <v>7</v>
      </c>
      <c r="D184" s="185">
        <v>3</v>
      </c>
      <c r="E184" s="186" t="s">
        <v>206</v>
      </c>
      <c r="F184" s="187" t="s">
        <v>126</v>
      </c>
      <c r="G184" s="169">
        <v>47689.9</v>
      </c>
      <c r="H184" s="169">
        <v>46709.3</v>
      </c>
      <c r="I184" s="188"/>
    </row>
    <row r="185" spans="1:9" ht="94.5" x14ac:dyDescent="0.25">
      <c r="A185" s="179" t="s">
        <v>147</v>
      </c>
      <c r="B185" s="184">
        <v>907</v>
      </c>
      <c r="C185" s="185">
        <v>7</v>
      </c>
      <c r="D185" s="185">
        <v>3</v>
      </c>
      <c r="E185" s="186" t="s">
        <v>206</v>
      </c>
      <c r="F185" s="187" t="s">
        <v>148</v>
      </c>
      <c r="G185" s="169">
        <v>47689.9</v>
      </c>
      <c r="H185" s="169">
        <v>46709.3</v>
      </c>
      <c r="I185" s="188"/>
    </row>
    <row r="186" spans="1:9" ht="63" x14ac:dyDescent="0.25">
      <c r="A186" s="179" t="s">
        <v>278</v>
      </c>
      <c r="B186" s="184">
        <v>907</v>
      </c>
      <c r="C186" s="185">
        <v>7</v>
      </c>
      <c r="D186" s="185">
        <v>3</v>
      </c>
      <c r="E186" s="186" t="s">
        <v>279</v>
      </c>
      <c r="F186" s="187" t="s">
        <v>126</v>
      </c>
      <c r="G186" s="169">
        <v>0</v>
      </c>
      <c r="H186" s="169">
        <v>11</v>
      </c>
      <c r="I186" s="188"/>
    </row>
    <row r="187" spans="1:9" ht="78.75" x14ac:dyDescent="0.25">
      <c r="A187" s="179" t="s">
        <v>311</v>
      </c>
      <c r="B187" s="184">
        <v>907</v>
      </c>
      <c r="C187" s="185">
        <v>7</v>
      </c>
      <c r="D187" s="185">
        <v>3</v>
      </c>
      <c r="E187" s="186" t="s">
        <v>312</v>
      </c>
      <c r="F187" s="187" t="s">
        <v>126</v>
      </c>
      <c r="G187" s="169">
        <v>0</v>
      </c>
      <c r="H187" s="169">
        <v>11</v>
      </c>
      <c r="I187" s="188"/>
    </row>
    <row r="188" spans="1:9" ht="63" x14ac:dyDescent="0.25">
      <c r="A188" s="179" t="s">
        <v>313</v>
      </c>
      <c r="B188" s="184">
        <v>907</v>
      </c>
      <c r="C188" s="185">
        <v>7</v>
      </c>
      <c r="D188" s="185">
        <v>3</v>
      </c>
      <c r="E188" s="186" t="s">
        <v>314</v>
      </c>
      <c r="F188" s="187" t="s">
        <v>126</v>
      </c>
      <c r="G188" s="169">
        <v>0</v>
      </c>
      <c r="H188" s="169">
        <v>11</v>
      </c>
      <c r="I188" s="188"/>
    </row>
    <row r="189" spans="1:9" ht="78.75" x14ac:dyDescent="0.25">
      <c r="A189" s="179" t="s">
        <v>223</v>
      </c>
      <c r="B189" s="184">
        <v>907</v>
      </c>
      <c r="C189" s="185">
        <v>7</v>
      </c>
      <c r="D189" s="185">
        <v>3</v>
      </c>
      <c r="E189" s="186" t="s">
        <v>315</v>
      </c>
      <c r="F189" s="187" t="s">
        <v>126</v>
      </c>
      <c r="G189" s="169">
        <v>0</v>
      </c>
      <c r="H189" s="169">
        <v>11</v>
      </c>
      <c r="I189" s="188"/>
    </row>
    <row r="190" spans="1:9" ht="31.5" x14ac:dyDescent="0.25">
      <c r="A190" s="179" t="s">
        <v>133</v>
      </c>
      <c r="B190" s="184">
        <v>907</v>
      </c>
      <c r="C190" s="185">
        <v>7</v>
      </c>
      <c r="D190" s="185">
        <v>3</v>
      </c>
      <c r="E190" s="186" t="s">
        <v>315</v>
      </c>
      <c r="F190" s="187" t="s">
        <v>134</v>
      </c>
      <c r="G190" s="169">
        <v>0</v>
      </c>
      <c r="H190" s="169">
        <v>11</v>
      </c>
      <c r="I190" s="188"/>
    </row>
    <row r="191" spans="1:9" x14ac:dyDescent="0.25">
      <c r="A191" s="179" t="s">
        <v>232</v>
      </c>
      <c r="B191" s="184">
        <v>907</v>
      </c>
      <c r="C191" s="185">
        <v>7</v>
      </c>
      <c r="D191" s="185">
        <v>7</v>
      </c>
      <c r="E191" s="186" t="s">
        <v>126</v>
      </c>
      <c r="F191" s="187" t="s">
        <v>126</v>
      </c>
      <c r="G191" s="169">
        <v>2268.6</v>
      </c>
      <c r="H191" s="169">
        <v>2268.6</v>
      </c>
      <c r="I191" s="188"/>
    </row>
    <row r="192" spans="1:9" ht="31.5" x14ac:dyDescent="0.25">
      <c r="A192" s="179" t="s">
        <v>124</v>
      </c>
      <c r="B192" s="184">
        <v>907</v>
      </c>
      <c r="C192" s="185">
        <v>7</v>
      </c>
      <c r="D192" s="185">
        <v>7</v>
      </c>
      <c r="E192" s="186" t="s">
        <v>125</v>
      </c>
      <c r="F192" s="187" t="s">
        <v>126</v>
      </c>
      <c r="G192" s="169">
        <v>2268.6</v>
      </c>
      <c r="H192" s="169">
        <v>2268.6</v>
      </c>
      <c r="I192" s="188"/>
    </row>
    <row r="193" spans="1:9" ht="47.25" x14ac:dyDescent="0.25">
      <c r="A193" s="179" t="s">
        <v>211</v>
      </c>
      <c r="B193" s="184">
        <v>907</v>
      </c>
      <c r="C193" s="185">
        <v>7</v>
      </c>
      <c r="D193" s="185">
        <v>7</v>
      </c>
      <c r="E193" s="186" t="s">
        <v>212</v>
      </c>
      <c r="F193" s="187" t="s">
        <v>126</v>
      </c>
      <c r="G193" s="169">
        <v>2268.6</v>
      </c>
      <c r="H193" s="169">
        <v>2268.6</v>
      </c>
      <c r="I193" s="188"/>
    </row>
    <row r="194" spans="1:9" ht="31.5" x14ac:dyDescent="0.25">
      <c r="A194" s="179" t="s">
        <v>229</v>
      </c>
      <c r="B194" s="184">
        <v>907</v>
      </c>
      <c r="C194" s="185">
        <v>7</v>
      </c>
      <c r="D194" s="185">
        <v>7</v>
      </c>
      <c r="E194" s="186" t="s">
        <v>230</v>
      </c>
      <c r="F194" s="187" t="s">
        <v>126</v>
      </c>
      <c r="G194" s="169">
        <v>2268.6</v>
      </c>
      <c r="H194" s="169">
        <v>2268.6</v>
      </c>
      <c r="I194" s="188"/>
    </row>
    <row r="195" spans="1:9" ht="31.5" x14ac:dyDescent="0.25">
      <c r="A195" s="179" t="s">
        <v>136</v>
      </c>
      <c r="B195" s="184">
        <v>907</v>
      </c>
      <c r="C195" s="185">
        <v>7</v>
      </c>
      <c r="D195" s="185">
        <v>7</v>
      </c>
      <c r="E195" s="186" t="s">
        <v>231</v>
      </c>
      <c r="F195" s="187" t="s">
        <v>126</v>
      </c>
      <c r="G195" s="169">
        <v>153.5</v>
      </c>
      <c r="H195" s="169">
        <v>153.5</v>
      </c>
      <c r="I195" s="188"/>
    </row>
    <row r="196" spans="1:9" ht="31.5" x14ac:dyDescent="0.25">
      <c r="A196" s="179" t="s">
        <v>133</v>
      </c>
      <c r="B196" s="184">
        <v>907</v>
      </c>
      <c r="C196" s="185">
        <v>7</v>
      </c>
      <c r="D196" s="185">
        <v>7</v>
      </c>
      <c r="E196" s="186" t="s">
        <v>231</v>
      </c>
      <c r="F196" s="187" t="s">
        <v>134</v>
      </c>
      <c r="G196" s="169">
        <v>153.5</v>
      </c>
      <c r="H196" s="169">
        <v>153.5</v>
      </c>
      <c r="I196" s="188"/>
    </row>
    <row r="197" spans="1:9" ht="110.25" x14ac:dyDescent="0.25">
      <c r="A197" s="179" t="s">
        <v>233</v>
      </c>
      <c r="B197" s="184">
        <v>907</v>
      </c>
      <c r="C197" s="185">
        <v>7</v>
      </c>
      <c r="D197" s="185">
        <v>7</v>
      </c>
      <c r="E197" s="186" t="s">
        <v>234</v>
      </c>
      <c r="F197" s="187" t="s">
        <v>126</v>
      </c>
      <c r="G197" s="169">
        <v>2115.1</v>
      </c>
      <c r="H197" s="169">
        <v>2115.1</v>
      </c>
      <c r="I197" s="188"/>
    </row>
    <row r="198" spans="1:9" ht="31.5" x14ac:dyDescent="0.25">
      <c r="A198" s="179" t="s">
        <v>133</v>
      </c>
      <c r="B198" s="184">
        <v>907</v>
      </c>
      <c r="C198" s="185">
        <v>7</v>
      </c>
      <c r="D198" s="185">
        <v>7</v>
      </c>
      <c r="E198" s="186" t="s">
        <v>234</v>
      </c>
      <c r="F198" s="187" t="s">
        <v>134</v>
      </c>
      <c r="G198" s="169">
        <v>2115.1</v>
      </c>
      <c r="H198" s="169">
        <v>2115.1</v>
      </c>
      <c r="I198" s="188"/>
    </row>
    <row r="199" spans="1:9" x14ac:dyDescent="0.25">
      <c r="A199" s="179" t="s">
        <v>218</v>
      </c>
      <c r="B199" s="184">
        <v>907</v>
      </c>
      <c r="C199" s="185">
        <v>7</v>
      </c>
      <c r="D199" s="185">
        <v>9</v>
      </c>
      <c r="E199" s="186" t="s">
        <v>126</v>
      </c>
      <c r="F199" s="187" t="s">
        <v>126</v>
      </c>
      <c r="G199" s="169">
        <v>16458.5</v>
      </c>
      <c r="H199" s="169">
        <v>16316.8</v>
      </c>
      <c r="I199" s="188"/>
    </row>
    <row r="200" spans="1:9" ht="31.5" x14ac:dyDescent="0.25">
      <c r="A200" s="179" t="s">
        <v>124</v>
      </c>
      <c r="B200" s="184">
        <v>907</v>
      </c>
      <c r="C200" s="185">
        <v>7</v>
      </c>
      <c r="D200" s="185">
        <v>9</v>
      </c>
      <c r="E200" s="186" t="s">
        <v>125</v>
      </c>
      <c r="F200" s="187" t="s">
        <v>126</v>
      </c>
      <c r="G200" s="169">
        <v>16420.5</v>
      </c>
      <c r="H200" s="169">
        <v>16279.4</v>
      </c>
      <c r="I200" s="188"/>
    </row>
    <row r="201" spans="1:9" ht="47.25" x14ac:dyDescent="0.25">
      <c r="A201" s="179" t="s">
        <v>211</v>
      </c>
      <c r="B201" s="184">
        <v>907</v>
      </c>
      <c r="C201" s="185">
        <v>7</v>
      </c>
      <c r="D201" s="185">
        <v>9</v>
      </c>
      <c r="E201" s="186" t="s">
        <v>212</v>
      </c>
      <c r="F201" s="187" t="s">
        <v>126</v>
      </c>
      <c r="G201" s="169">
        <v>16420.5</v>
      </c>
      <c r="H201" s="169">
        <v>16279.4</v>
      </c>
      <c r="I201" s="188"/>
    </row>
    <row r="202" spans="1:9" ht="31.5" x14ac:dyDescent="0.25">
      <c r="A202" s="179" t="s">
        <v>213</v>
      </c>
      <c r="B202" s="184">
        <v>907</v>
      </c>
      <c r="C202" s="185">
        <v>7</v>
      </c>
      <c r="D202" s="185">
        <v>9</v>
      </c>
      <c r="E202" s="186" t="s">
        <v>214</v>
      </c>
      <c r="F202" s="187" t="s">
        <v>126</v>
      </c>
      <c r="G202" s="169">
        <v>15470.5</v>
      </c>
      <c r="H202" s="169">
        <v>15329.4</v>
      </c>
      <c r="I202" s="188"/>
    </row>
    <row r="203" spans="1:9" ht="31.5" x14ac:dyDescent="0.25">
      <c r="A203" s="179" t="s">
        <v>216</v>
      </c>
      <c r="B203" s="184">
        <v>907</v>
      </c>
      <c r="C203" s="185">
        <v>7</v>
      </c>
      <c r="D203" s="185">
        <v>9</v>
      </c>
      <c r="E203" s="186" t="s">
        <v>217</v>
      </c>
      <c r="F203" s="187" t="s">
        <v>126</v>
      </c>
      <c r="G203" s="169">
        <v>310.7</v>
      </c>
      <c r="H203" s="169">
        <v>431.6</v>
      </c>
      <c r="I203" s="188"/>
    </row>
    <row r="204" spans="1:9" ht="31.5" x14ac:dyDescent="0.25">
      <c r="A204" s="179" t="s">
        <v>133</v>
      </c>
      <c r="B204" s="184">
        <v>907</v>
      </c>
      <c r="C204" s="185">
        <v>7</v>
      </c>
      <c r="D204" s="185">
        <v>9</v>
      </c>
      <c r="E204" s="186" t="s">
        <v>217</v>
      </c>
      <c r="F204" s="187" t="s">
        <v>134</v>
      </c>
      <c r="G204" s="169">
        <v>308.10000000000002</v>
      </c>
      <c r="H204" s="169">
        <v>429</v>
      </c>
      <c r="I204" s="188"/>
    </row>
    <row r="205" spans="1:9" x14ac:dyDescent="0.25">
      <c r="A205" s="179" t="s">
        <v>143</v>
      </c>
      <c r="B205" s="184">
        <v>907</v>
      </c>
      <c r="C205" s="185">
        <v>7</v>
      </c>
      <c r="D205" s="185">
        <v>9</v>
      </c>
      <c r="E205" s="186" t="s">
        <v>217</v>
      </c>
      <c r="F205" s="187" t="s">
        <v>144</v>
      </c>
      <c r="G205" s="169">
        <v>2.6</v>
      </c>
      <c r="H205" s="169">
        <v>2.6</v>
      </c>
      <c r="I205" s="188"/>
    </row>
    <row r="206" spans="1:9" ht="31.5" x14ac:dyDescent="0.25">
      <c r="A206" s="179" t="s">
        <v>141</v>
      </c>
      <c r="B206" s="184">
        <v>907</v>
      </c>
      <c r="C206" s="185">
        <v>7</v>
      </c>
      <c r="D206" s="185">
        <v>9</v>
      </c>
      <c r="E206" s="186" t="s">
        <v>219</v>
      </c>
      <c r="F206" s="187" t="s">
        <v>126</v>
      </c>
      <c r="G206" s="169">
        <v>63.5</v>
      </c>
      <c r="H206" s="169">
        <v>63.5</v>
      </c>
      <c r="I206" s="188"/>
    </row>
    <row r="207" spans="1:9" ht="31.5" x14ac:dyDescent="0.25">
      <c r="A207" s="179" t="s">
        <v>133</v>
      </c>
      <c r="B207" s="184">
        <v>907</v>
      </c>
      <c r="C207" s="185">
        <v>7</v>
      </c>
      <c r="D207" s="185">
        <v>9</v>
      </c>
      <c r="E207" s="186" t="s">
        <v>219</v>
      </c>
      <c r="F207" s="187" t="s">
        <v>134</v>
      </c>
      <c r="G207" s="169">
        <v>63.5</v>
      </c>
      <c r="H207" s="169">
        <v>63.5</v>
      </c>
      <c r="I207" s="188"/>
    </row>
    <row r="208" spans="1:9" ht="236.25" x14ac:dyDescent="0.25">
      <c r="A208" s="179" t="s">
        <v>205</v>
      </c>
      <c r="B208" s="184">
        <v>907</v>
      </c>
      <c r="C208" s="185">
        <v>7</v>
      </c>
      <c r="D208" s="185">
        <v>9</v>
      </c>
      <c r="E208" s="186" t="s">
        <v>220</v>
      </c>
      <c r="F208" s="187" t="s">
        <v>126</v>
      </c>
      <c r="G208" s="169">
        <v>15096.3</v>
      </c>
      <c r="H208" s="169">
        <v>14834.3</v>
      </c>
      <c r="I208" s="188"/>
    </row>
    <row r="209" spans="1:9" ht="94.5" x14ac:dyDescent="0.25">
      <c r="A209" s="179" t="s">
        <v>147</v>
      </c>
      <c r="B209" s="184">
        <v>907</v>
      </c>
      <c r="C209" s="185">
        <v>7</v>
      </c>
      <c r="D209" s="185">
        <v>9</v>
      </c>
      <c r="E209" s="186" t="s">
        <v>220</v>
      </c>
      <c r="F209" s="187" t="s">
        <v>148</v>
      </c>
      <c r="G209" s="169">
        <v>15096.3</v>
      </c>
      <c r="H209" s="169">
        <v>14834.3</v>
      </c>
      <c r="I209" s="188"/>
    </row>
    <row r="210" spans="1:9" ht="47.25" x14ac:dyDescent="0.25">
      <c r="A210" s="179" t="s">
        <v>221</v>
      </c>
      <c r="B210" s="184">
        <v>907</v>
      </c>
      <c r="C210" s="185">
        <v>7</v>
      </c>
      <c r="D210" s="185">
        <v>9</v>
      </c>
      <c r="E210" s="186" t="s">
        <v>222</v>
      </c>
      <c r="F210" s="187" t="s">
        <v>126</v>
      </c>
      <c r="G210" s="169">
        <v>10</v>
      </c>
      <c r="H210" s="169">
        <v>10</v>
      </c>
      <c r="I210" s="188"/>
    </row>
    <row r="211" spans="1:9" ht="78.75" x14ac:dyDescent="0.25">
      <c r="A211" s="179" t="s">
        <v>223</v>
      </c>
      <c r="B211" s="184">
        <v>907</v>
      </c>
      <c r="C211" s="185">
        <v>7</v>
      </c>
      <c r="D211" s="185">
        <v>9</v>
      </c>
      <c r="E211" s="186" t="s">
        <v>224</v>
      </c>
      <c r="F211" s="187" t="s">
        <v>126</v>
      </c>
      <c r="G211" s="169">
        <v>10</v>
      </c>
      <c r="H211" s="169">
        <v>10</v>
      </c>
      <c r="I211" s="188"/>
    </row>
    <row r="212" spans="1:9" ht="31.5" x14ac:dyDescent="0.25">
      <c r="A212" s="179" t="s">
        <v>133</v>
      </c>
      <c r="B212" s="184">
        <v>907</v>
      </c>
      <c r="C212" s="185">
        <v>7</v>
      </c>
      <c r="D212" s="185">
        <v>9</v>
      </c>
      <c r="E212" s="186" t="s">
        <v>224</v>
      </c>
      <c r="F212" s="187" t="s">
        <v>134</v>
      </c>
      <c r="G212" s="169">
        <v>10</v>
      </c>
      <c r="H212" s="169">
        <v>10</v>
      </c>
      <c r="I212" s="188"/>
    </row>
    <row r="213" spans="1:9" ht="63" x14ac:dyDescent="0.25">
      <c r="A213" s="179" t="s">
        <v>225</v>
      </c>
      <c r="B213" s="184">
        <v>907</v>
      </c>
      <c r="C213" s="185">
        <v>7</v>
      </c>
      <c r="D213" s="185">
        <v>9</v>
      </c>
      <c r="E213" s="186" t="s">
        <v>226</v>
      </c>
      <c r="F213" s="187" t="s">
        <v>126</v>
      </c>
      <c r="G213" s="169">
        <v>940</v>
      </c>
      <c r="H213" s="169">
        <v>940</v>
      </c>
      <c r="I213" s="188"/>
    </row>
    <row r="214" spans="1:9" ht="78.75" x14ac:dyDescent="0.25">
      <c r="A214" s="179" t="s">
        <v>227</v>
      </c>
      <c r="B214" s="184">
        <v>907</v>
      </c>
      <c r="C214" s="185">
        <v>7</v>
      </c>
      <c r="D214" s="185">
        <v>9</v>
      </c>
      <c r="E214" s="186" t="s">
        <v>228</v>
      </c>
      <c r="F214" s="187" t="s">
        <v>126</v>
      </c>
      <c r="G214" s="169">
        <v>940</v>
      </c>
      <c r="H214" s="169">
        <v>940</v>
      </c>
      <c r="I214" s="188"/>
    </row>
    <row r="215" spans="1:9" ht="31.5" x14ac:dyDescent="0.25">
      <c r="A215" s="179" t="s">
        <v>133</v>
      </c>
      <c r="B215" s="184">
        <v>907</v>
      </c>
      <c r="C215" s="185">
        <v>7</v>
      </c>
      <c r="D215" s="185">
        <v>9</v>
      </c>
      <c r="E215" s="186" t="s">
        <v>228</v>
      </c>
      <c r="F215" s="187" t="s">
        <v>134</v>
      </c>
      <c r="G215" s="169">
        <v>940</v>
      </c>
      <c r="H215" s="169">
        <v>940</v>
      </c>
      <c r="I215" s="188"/>
    </row>
    <row r="216" spans="1:9" ht="63" x14ac:dyDescent="0.25">
      <c r="A216" s="179" t="s">
        <v>278</v>
      </c>
      <c r="B216" s="184">
        <v>907</v>
      </c>
      <c r="C216" s="185">
        <v>7</v>
      </c>
      <c r="D216" s="185">
        <v>9</v>
      </c>
      <c r="E216" s="186" t="s">
        <v>279</v>
      </c>
      <c r="F216" s="187" t="s">
        <v>126</v>
      </c>
      <c r="G216" s="169">
        <v>0.7</v>
      </c>
      <c r="H216" s="169">
        <v>0</v>
      </c>
      <c r="I216" s="188"/>
    </row>
    <row r="217" spans="1:9" ht="78.75" x14ac:dyDescent="0.25">
      <c r="A217" s="179" t="s">
        <v>311</v>
      </c>
      <c r="B217" s="184">
        <v>907</v>
      </c>
      <c r="C217" s="185">
        <v>7</v>
      </c>
      <c r="D217" s="185">
        <v>9</v>
      </c>
      <c r="E217" s="186" t="s">
        <v>312</v>
      </c>
      <c r="F217" s="187" t="s">
        <v>126</v>
      </c>
      <c r="G217" s="169">
        <v>0.7</v>
      </c>
      <c r="H217" s="169">
        <v>0</v>
      </c>
      <c r="I217" s="188"/>
    </row>
    <row r="218" spans="1:9" ht="63" x14ac:dyDescent="0.25">
      <c r="A218" s="179" t="s">
        <v>313</v>
      </c>
      <c r="B218" s="184">
        <v>907</v>
      </c>
      <c r="C218" s="185">
        <v>7</v>
      </c>
      <c r="D218" s="185">
        <v>9</v>
      </c>
      <c r="E218" s="186" t="s">
        <v>314</v>
      </c>
      <c r="F218" s="187" t="s">
        <v>126</v>
      </c>
      <c r="G218" s="169">
        <v>0.7</v>
      </c>
      <c r="H218" s="169">
        <v>0</v>
      </c>
      <c r="I218" s="188"/>
    </row>
    <row r="219" spans="1:9" ht="78.75" x14ac:dyDescent="0.25">
      <c r="A219" s="179" t="s">
        <v>223</v>
      </c>
      <c r="B219" s="184">
        <v>907</v>
      </c>
      <c r="C219" s="185">
        <v>7</v>
      </c>
      <c r="D219" s="185">
        <v>9</v>
      </c>
      <c r="E219" s="186" t="s">
        <v>315</v>
      </c>
      <c r="F219" s="187" t="s">
        <v>126</v>
      </c>
      <c r="G219" s="169">
        <v>0.7</v>
      </c>
      <c r="H219" s="169">
        <v>0</v>
      </c>
      <c r="I219" s="188"/>
    </row>
    <row r="220" spans="1:9" ht="31.5" x14ac:dyDescent="0.25">
      <c r="A220" s="179" t="s">
        <v>133</v>
      </c>
      <c r="B220" s="184">
        <v>907</v>
      </c>
      <c r="C220" s="185">
        <v>7</v>
      </c>
      <c r="D220" s="185">
        <v>9</v>
      </c>
      <c r="E220" s="186" t="s">
        <v>315</v>
      </c>
      <c r="F220" s="187" t="s">
        <v>134</v>
      </c>
      <c r="G220" s="169">
        <v>0.7</v>
      </c>
      <c r="H220" s="169">
        <v>0</v>
      </c>
      <c r="I220" s="188"/>
    </row>
    <row r="221" spans="1:9" ht="63" x14ac:dyDescent="0.25">
      <c r="A221" s="179" t="s">
        <v>468</v>
      </c>
      <c r="B221" s="184">
        <v>907</v>
      </c>
      <c r="C221" s="185">
        <v>7</v>
      </c>
      <c r="D221" s="185">
        <v>9</v>
      </c>
      <c r="E221" s="186" t="s">
        <v>469</v>
      </c>
      <c r="F221" s="187" t="s">
        <v>126</v>
      </c>
      <c r="G221" s="169">
        <v>37.299999999999997</v>
      </c>
      <c r="H221" s="169">
        <v>37.4</v>
      </c>
      <c r="I221" s="188"/>
    </row>
    <row r="222" spans="1:9" ht="47.25" x14ac:dyDescent="0.25">
      <c r="A222" s="179" t="s">
        <v>470</v>
      </c>
      <c r="B222" s="184">
        <v>907</v>
      </c>
      <c r="C222" s="185">
        <v>7</v>
      </c>
      <c r="D222" s="185">
        <v>9</v>
      </c>
      <c r="E222" s="186" t="s">
        <v>471</v>
      </c>
      <c r="F222" s="187" t="s">
        <v>126</v>
      </c>
      <c r="G222" s="169">
        <v>37.299999999999997</v>
      </c>
      <c r="H222" s="169">
        <v>37.4</v>
      </c>
      <c r="I222" s="188"/>
    </row>
    <row r="223" spans="1:9" ht="63" x14ac:dyDescent="0.25">
      <c r="A223" s="179" t="s">
        <v>472</v>
      </c>
      <c r="B223" s="184">
        <v>907</v>
      </c>
      <c r="C223" s="185">
        <v>7</v>
      </c>
      <c r="D223" s="185">
        <v>9</v>
      </c>
      <c r="E223" s="186" t="s">
        <v>473</v>
      </c>
      <c r="F223" s="187" t="s">
        <v>126</v>
      </c>
      <c r="G223" s="169">
        <v>37.299999999999997</v>
      </c>
      <c r="H223" s="169">
        <v>37.4</v>
      </c>
      <c r="I223" s="188"/>
    </row>
    <row r="224" spans="1:9" ht="63" x14ac:dyDescent="0.25">
      <c r="A224" s="179" t="s">
        <v>474</v>
      </c>
      <c r="B224" s="184">
        <v>907</v>
      </c>
      <c r="C224" s="185">
        <v>7</v>
      </c>
      <c r="D224" s="185">
        <v>9</v>
      </c>
      <c r="E224" s="186" t="s">
        <v>475</v>
      </c>
      <c r="F224" s="187" t="s">
        <v>126</v>
      </c>
      <c r="G224" s="169">
        <v>37.299999999999997</v>
      </c>
      <c r="H224" s="169">
        <v>37.4</v>
      </c>
      <c r="I224" s="188"/>
    </row>
    <row r="225" spans="1:9" ht="31.5" x14ac:dyDescent="0.25">
      <c r="A225" s="179" t="s">
        <v>133</v>
      </c>
      <c r="B225" s="184">
        <v>907</v>
      </c>
      <c r="C225" s="185">
        <v>7</v>
      </c>
      <c r="D225" s="185">
        <v>9</v>
      </c>
      <c r="E225" s="186" t="s">
        <v>475</v>
      </c>
      <c r="F225" s="187" t="s">
        <v>134</v>
      </c>
      <c r="G225" s="169">
        <v>37.299999999999997</v>
      </c>
      <c r="H225" s="169">
        <v>37.4</v>
      </c>
      <c r="I225" s="188"/>
    </row>
    <row r="226" spans="1:9" x14ac:dyDescent="0.25">
      <c r="A226" s="179" t="s">
        <v>658</v>
      </c>
      <c r="B226" s="184">
        <v>907</v>
      </c>
      <c r="C226" s="185">
        <v>10</v>
      </c>
      <c r="D226" s="185">
        <v>0</v>
      </c>
      <c r="E226" s="186" t="s">
        <v>126</v>
      </c>
      <c r="F226" s="187" t="s">
        <v>126</v>
      </c>
      <c r="G226" s="169">
        <v>15289.6</v>
      </c>
      <c r="H226" s="169">
        <v>15289.6</v>
      </c>
      <c r="I226" s="188"/>
    </row>
    <row r="227" spans="1:9" x14ac:dyDescent="0.25">
      <c r="A227" s="179" t="s">
        <v>178</v>
      </c>
      <c r="B227" s="184">
        <v>907</v>
      </c>
      <c r="C227" s="185">
        <v>10</v>
      </c>
      <c r="D227" s="185">
        <v>4</v>
      </c>
      <c r="E227" s="186" t="s">
        <v>126</v>
      </c>
      <c r="F227" s="187" t="s">
        <v>126</v>
      </c>
      <c r="G227" s="169">
        <v>15289.6</v>
      </c>
      <c r="H227" s="169">
        <v>15289.6</v>
      </c>
      <c r="I227" s="188"/>
    </row>
    <row r="228" spans="1:9" ht="31.5" x14ac:dyDescent="0.25">
      <c r="A228" s="179" t="s">
        <v>124</v>
      </c>
      <c r="B228" s="184">
        <v>907</v>
      </c>
      <c r="C228" s="185">
        <v>10</v>
      </c>
      <c r="D228" s="185">
        <v>4</v>
      </c>
      <c r="E228" s="186" t="s">
        <v>125</v>
      </c>
      <c r="F228" s="187" t="s">
        <v>126</v>
      </c>
      <c r="G228" s="169">
        <v>15289.6</v>
      </c>
      <c r="H228" s="169">
        <v>15289.6</v>
      </c>
      <c r="I228" s="188"/>
    </row>
    <row r="229" spans="1:9" ht="31.5" x14ac:dyDescent="0.25">
      <c r="A229" s="179" t="s">
        <v>127</v>
      </c>
      <c r="B229" s="184">
        <v>907</v>
      </c>
      <c r="C229" s="185">
        <v>10</v>
      </c>
      <c r="D229" s="185">
        <v>4</v>
      </c>
      <c r="E229" s="186" t="s">
        <v>128</v>
      </c>
      <c r="F229" s="187" t="s">
        <v>126</v>
      </c>
      <c r="G229" s="169">
        <v>15289.6</v>
      </c>
      <c r="H229" s="169">
        <v>15289.6</v>
      </c>
      <c r="I229" s="188"/>
    </row>
    <row r="230" spans="1:9" ht="31.5" x14ac:dyDescent="0.25">
      <c r="A230" s="179" t="s">
        <v>155</v>
      </c>
      <c r="B230" s="184">
        <v>907</v>
      </c>
      <c r="C230" s="185">
        <v>10</v>
      </c>
      <c r="D230" s="185">
        <v>4</v>
      </c>
      <c r="E230" s="186" t="s">
        <v>156</v>
      </c>
      <c r="F230" s="187" t="s">
        <v>126</v>
      </c>
      <c r="G230" s="169">
        <v>15289.6</v>
      </c>
      <c r="H230" s="169">
        <v>15289.6</v>
      </c>
      <c r="I230" s="188"/>
    </row>
    <row r="231" spans="1:9" ht="78.75" x14ac:dyDescent="0.25">
      <c r="A231" s="179" t="s">
        <v>176</v>
      </c>
      <c r="B231" s="184">
        <v>907</v>
      </c>
      <c r="C231" s="185">
        <v>10</v>
      </c>
      <c r="D231" s="185">
        <v>4</v>
      </c>
      <c r="E231" s="186" t="s">
        <v>177</v>
      </c>
      <c r="F231" s="187" t="s">
        <v>126</v>
      </c>
      <c r="G231" s="169">
        <v>15289.6</v>
      </c>
      <c r="H231" s="169">
        <v>15289.6</v>
      </c>
      <c r="I231" s="188"/>
    </row>
    <row r="232" spans="1:9" ht="31.5" x14ac:dyDescent="0.25">
      <c r="A232" s="179" t="s">
        <v>133</v>
      </c>
      <c r="B232" s="184">
        <v>907</v>
      </c>
      <c r="C232" s="185">
        <v>10</v>
      </c>
      <c r="D232" s="185">
        <v>4</v>
      </c>
      <c r="E232" s="186" t="s">
        <v>177</v>
      </c>
      <c r="F232" s="187" t="s">
        <v>134</v>
      </c>
      <c r="G232" s="169">
        <v>15289.6</v>
      </c>
      <c r="H232" s="169">
        <v>15289.6</v>
      </c>
      <c r="I232" s="188"/>
    </row>
    <row r="233" spans="1:9" ht="31.5" x14ac:dyDescent="0.25">
      <c r="A233" s="179" t="s">
        <v>659</v>
      </c>
      <c r="B233" s="184">
        <v>910</v>
      </c>
      <c r="C233" s="185">
        <v>0</v>
      </c>
      <c r="D233" s="185">
        <v>0</v>
      </c>
      <c r="E233" s="186" t="s">
        <v>126</v>
      </c>
      <c r="F233" s="187" t="s">
        <v>126</v>
      </c>
      <c r="G233" s="169">
        <v>164110.1</v>
      </c>
      <c r="H233" s="169">
        <v>174245.8</v>
      </c>
      <c r="I233" s="188"/>
    </row>
    <row r="234" spans="1:9" x14ac:dyDescent="0.25">
      <c r="A234" s="179" t="s">
        <v>803</v>
      </c>
      <c r="B234" s="184">
        <v>910</v>
      </c>
      <c r="C234" s="185">
        <v>0</v>
      </c>
      <c r="D234" s="185">
        <v>0</v>
      </c>
      <c r="E234" s="186" t="s">
        <v>804</v>
      </c>
      <c r="F234" s="187" t="s">
        <v>126</v>
      </c>
      <c r="G234" s="169">
        <v>8187.6</v>
      </c>
      <c r="H234" s="169">
        <v>17521.8</v>
      </c>
      <c r="I234" s="188"/>
    </row>
    <row r="235" spans="1:9" x14ac:dyDescent="0.25">
      <c r="A235" s="179" t="s">
        <v>803</v>
      </c>
      <c r="B235" s="184">
        <v>910</v>
      </c>
      <c r="C235" s="185">
        <v>0</v>
      </c>
      <c r="D235" s="185">
        <v>0</v>
      </c>
      <c r="E235" s="186" t="s">
        <v>805</v>
      </c>
      <c r="F235" s="187" t="s">
        <v>126</v>
      </c>
      <c r="G235" s="169">
        <v>8187.6</v>
      </c>
      <c r="H235" s="169">
        <v>17521.8</v>
      </c>
      <c r="I235" s="188"/>
    </row>
    <row r="236" spans="1:9" x14ac:dyDescent="0.25">
      <c r="A236" s="179" t="s">
        <v>803</v>
      </c>
      <c r="B236" s="184">
        <v>910</v>
      </c>
      <c r="C236" s="185">
        <v>0</v>
      </c>
      <c r="D236" s="185">
        <v>0</v>
      </c>
      <c r="E236" s="186" t="s">
        <v>806</v>
      </c>
      <c r="F236" s="187" t="s">
        <v>126</v>
      </c>
      <c r="G236" s="169">
        <v>8187.6</v>
      </c>
      <c r="H236" s="169">
        <v>17521.8</v>
      </c>
      <c r="I236" s="188"/>
    </row>
    <row r="237" spans="1:9" x14ac:dyDescent="0.25">
      <c r="A237" s="179" t="s">
        <v>803</v>
      </c>
      <c r="B237" s="184">
        <v>910</v>
      </c>
      <c r="C237" s="185">
        <v>0</v>
      </c>
      <c r="D237" s="185">
        <v>0</v>
      </c>
      <c r="E237" s="186" t="s">
        <v>807</v>
      </c>
      <c r="F237" s="187" t="s">
        <v>126</v>
      </c>
      <c r="G237" s="169">
        <v>8187.6</v>
      </c>
      <c r="H237" s="169">
        <v>17521.8</v>
      </c>
      <c r="I237" s="188"/>
    </row>
    <row r="238" spans="1:9" x14ac:dyDescent="0.25">
      <c r="A238" s="179" t="s">
        <v>808</v>
      </c>
      <c r="B238" s="184">
        <v>910</v>
      </c>
      <c r="C238" s="185">
        <v>0</v>
      </c>
      <c r="D238" s="185">
        <v>0</v>
      </c>
      <c r="E238" s="186" t="s">
        <v>807</v>
      </c>
      <c r="F238" s="187" t="s">
        <v>809</v>
      </c>
      <c r="G238" s="169">
        <v>8187.6</v>
      </c>
      <c r="H238" s="169">
        <v>17521.8</v>
      </c>
      <c r="I238" s="188"/>
    </row>
    <row r="239" spans="1:9" x14ac:dyDescent="0.25">
      <c r="A239" s="179" t="s">
        <v>660</v>
      </c>
      <c r="B239" s="184">
        <v>910</v>
      </c>
      <c r="C239" s="185">
        <v>1</v>
      </c>
      <c r="D239" s="185">
        <v>0</v>
      </c>
      <c r="E239" s="186" t="s">
        <v>126</v>
      </c>
      <c r="F239" s="187" t="s">
        <v>126</v>
      </c>
      <c r="G239" s="169">
        <v>49291.9</v>
      </c>
      <c r="H239" s="169">
        <v>48807.4</v>
      </c>
      <c r="I239" s="188"/>
    </row>
    <row r="240" spans="1:9" ht="63" x14ac:dyDescent="0.25">
      <c r="A240" s="179" t="s">
        <v>347</v>
      </c>
      <c r="B240" s="184">
        <v>910</v>
      </c>
      <c r="C240" s="185">
        <v>1</v>
      </c>
      <c r="D240" s="185">
        <v>6</v>
      </c>
      <c r="E240" s="186" t="s">
        <v>126</v>
      </c>
      <c r="F240" s="187" t="s">
        <v>126</v>
      </c>
      <c r="G240" s="169">
        <v>13558.8</v>
      </c>
      <c r="H240" s="169">
        <v>13558.4</v>
      </c>
      <c r="I240" s="188"/>
    </row>
    <row r="241" spans="1:9" ht="63" x14ac:dyDescent="0.25">
      <c r="A241" s="179" t="s">
        <v>339</v>
      </c>
      <c r="B241" s="184">
        <v>910</v>
      </c>
      <c r="C241" s="185">
        <v>1</v>
      </c>
      <c r="D241" s="185">
        <v>6</v>
      </c>
      <c r="E241" s="186" t="s">
        <v>340</v>
      </c>
      <c r="F241" s="187" t="s">
        <v>126</v>
      </c>
      <c r="G241" s="169">
        <v>13558.8</v>
      </c>
      <c r="H241" s="169">
        <v>13558.4</v>
      </c>
      <c r="I241" s="188"/>
    </row>
    <row r="242" spans="1:9" ht="110.25" x14ac:dyDescent="0.25">
      <c r="A242" s="179" t="s">
        <v>341</v>
      </c>
      <c r="B242" s="184">
        <v>910</v>
      </c>
      <c r="C242" s="185">
        <v>1</v>
      </c>
      <c r="D242" s="185">
        <v>6</v>
      </c>
      <c r="E242" s="186" t="s">
        <v>342</v>
      </c>
      <c r="F242" s="187" t="s">
        <v>126</v>
      </c>
      <c r="G242" s="169">
        <v>13558.8</v>
      </c>
      <c r="H242" s="169">
        <v>13558.4</v>
      </c>
      <c r="I242" s="188"/>
    </row>
    <row r="243" spans="1:9" ht="126" x14ac:dyDescent="0.25">
      <c r="A243" s="179" t="s">
        <v>343</v>
      </c>
      <c r="B243" s="184">
        <v>910</v>
      </c>
      <c r="C243" s="185">
        <v>1</v>
      </c>
      <c r="D243" s="185">
        <v>6</v>
      </c>
      <c r="E243" s="186" t="s">
        <v>344</v>
      </c>
      <c r="F243" s="187" t="s">
        <v>126</v>
      </c>
      <c r="G243" s="169">
        <v>13558.8</v>
      </c>
      <c r="H243" s="169">
        <v>13558.4</v>
      </c>
      <c r="I243" s="188"/>
    </row>
    <row r="244" spans="1:9" ht="31.5" x14ac:dyDescent="0.25">
      <c r="A244" s="179" t="s">
        <v>274</v>
      </c>
      <c r="B244" s="184">
        <v>910</v>
      </c>
      <c r="C244" s="185">
        <v>1</v>
      </c>
      <c r="D244" s="185">
        <v>6</v>
      </c>
      <c r="E244" s="186" t="s">
        <v>346</v>
      </c>
      <c r="F244" s="187" t="s">
        <v>126</v>
      </c>
      <c r="G244" s="169">
        <v>3481.7</v>
      </c>
      <c r="H244" s="169">
        <v>3599.1</v>
      </c>
      <c r="I244" s="188"/>
    </row>
    <row r="245" spans="1:9" ht="94.5" x14ac:dyDescent="0.25">
      <c r="A245" s="179" t="s">
        <v>147</v>
      </c>
      <c r="B245" s="184">
        <v>910</v>
      </c>
      <c r="C245" s="185">
        <v>1</v>
      </c>
      <c r="D245" s="185">
        <v>6</v>
      </c>
      <c r="E245" s="186" t="s">
        <v>346</v>
      </c>
      <c r="F245" s="187" t="s">
        <v>148</v>
      </c>
      <c r="G245" s="169">
        <v>1375.7</v>
      </c>
      <c r="H245" s="169">
        <v>1375.8</v>
      </c>
      <c r="I245" s="188"/>
    </row>
    <row r="246" spans="1:9" ht="31.5" x14ac:dyDescent="0.25">
      <c r="A246" s="179" t="s">
        <v>133</v>
      </c>
      <c r="B246" s="184">
        <v>910</v>
      </c>
      <c r="C246" s="185">
        <v>1</v>
      </c>
      <c r="D246" s="185">
        <v>6</v>
      </c>
      <c r="E246" s="186" t="s">
        <v>346</v>
      </c>
      <c r="F246" s="187" t="s">
        <v>134</v>
      </c>
      <c r="G246" s="169">
        <v>2106</v>
      </c>
      <c r="H246" s="169">
        <v>2223.3000000000002</v>
      </c>
      <c r="I246" s="188"/>
    </row>
    <row r="247" spans="1:9" ht="126" x14ac:dyDescent="0.25">
      <c r="A247" s="179" t="s">
        <v>349</v>
      </c>
      <c r="B247" s="184">
        <v>910</v>
      </c>
      <c r="C247" s="185">
        <v>1</v>
      </c>
      <c r="D247" s="185">
        <v>6</v>
      </c>
      <c r="E247" s="186" t="s">
        <v>350</v>
      </c>
      <c r="F247" s="187" t="s">
        <v>126</v>
      </c>
      <c r="G247" s="169">
        <v>40.5</v>
      </c>
      <c r="H247" s="169">
        <v>40.9</v>
      </c>
      <c r="I247" s="188"/>
    </row>
    <row r="248" spans="1:9" ht="94.5" x14ac:dyDescent="0.25">
      <c r="A248" s="179" t="s">
        <v>147</v>
      </c>
      <c r="B248" s="184">
        <v>910</v>
      </c>
      <c r="C248" s="185">
        <v>1</v>
      </c>
      <c r="D248" s="185">
        <v>6</v>
      </c>
      <c r="E248" s="186" t="s">
        <v>350</v>
      </c>
      <c r="F248" s="187" t="s">
        <v>148</v>
      </c>
      <c r="G248" s="169">
        <v>40.5</v>
      </c>
      <c r="H248" s="169">
        <v>40.9</v>
      </c>
      <c r="I248" s="188"/>
    </row>
    <row r="249" spans="1:9" ht="236.25" x14ac:dyDescent="0.25">
      <c r="A249" s="179" t="s">
        <v>205</v>
      </c>
      <c r="B249" s="184">
        <v>910</v>
      </c>
      <c r="C249" s="185">
        <v>1</v>
      </c>
      <c r="D249" s="185">
        <v>6</v>
      </c>
      <c r="E249" s="186" t="s">
        <v>351</v>
      </c>
      <c r="F249" s="187" t="s">
        <v>126</v>
      </c>
      <c r="G249" s="169">
        <v>10036.6</v>
      </c>
      <c r="H249" s="169">
        <v>9918.4</v>
      </c>
      <c r="I249" s="188"/>
    </row>
    <row r="250" spans="1:9" ht="94.5" x14ac:dyDescent="0.25">
      <c r="A250" s="179" t="s">
        <v>147</v>
      </c>
      <c r="B250" s="184">
        <v>910</v>
      </c>
      <c r="C250" s="185">
        <v>1</v>
      </c>
      <c r="D250" s="185">
        <v>6</v>
      </c>
      <c r="E250" s="186" t="s">
        <v>351</v>
      </c>
      <c r="F250" s="187" t="s">
        <v>148</v>
      </c>
      <c r="G250" s="169">
        <v>10036.6</v>
      </c>
      <c r="H250" s="169">
        <v>9918.4</v>
      </c>
      <c r="I250" s="188"/>
    </row>
    <row r="251" spans="1:9" x14ac:dyDescent="0.25">
      <c r="A251" s="179" t="s">
        <v>294</v>
      </c>
      <c r="B251" s="184">
        <v>910</v>
      </c>
      <c r="C251" s="185">
        <v>1</v>
      </c>
      <c r="D251" s="185">
        <v>13</v>
      </c>
      <c r="E251" s="186" t="s">
        <v>126</v>
      </c>
      <c r="F251" s="187" t="s">
        <v>126</v>
      </c>
      <c r="G251" s="169">
        <v>35733.1</v>
      </c>
      <c r="H251" s="169">
        <v>35249</v>
      </c>
      <c r="I251" s="188"/>
    </row>
    <row r="252" spans="1:9" ht="63" x14ac:dyDescent="0.25">
      <c r="A252" s="179" t="s">
        <v>339</v>
      </c>
      <c r="B252" s="184">
        <v>910</v>
      </c>
      <c r="C252" s="185">
        <v>1</v>
      </c>
      <c r="D252" s="185">
        <v>13</v>
      </c>
      <c r="E252" s="186" t="s">
        <v>340</v>
      </c>
      <c r="F252" s="187" t="s">
        <v>126</v>
      </c>
      <c r="G252" s="169">
        <v>30122</v>
      </c>
      <c r="H252" s="169">
        <v>29637.9</v>
      </c>
      <c r="I252" s="188"/>
    </row>
    <row r="253" spans="1:9" ht="110.25" x14ac:dyDescent="0.25">
      <c r="A253" s="179" t="s">
        <v>341</v>
      </c>
      <c r="B253" s="184">
        <v>910</v>
      </c>
      <c r="C253" s="185">
        <v>1</v>
      </c>
      <c r="D253" s="185">
        <v>13</v>
      </c>
      <c r="E253" s="186" t="s">
        <v>342</v>
      </c>
      <c r="F253" s="187" t="s">
        <v>126</v>
      </c>
      <c r="G253" s="169">
        <v>30122</v>
      </c>
      <c r="H253" s="169">
        <v>29637.9</v>
      </c>
      <c r="I253" s="188"/>
    </row>
    <row r="254" spans="1:9" ht="126" x14ac:dyDescent="0.25">
      <c r="A254" s="179" t="s">
        <v>343</v>
      </c>
      <c r="B254" s="184">
        <v>910</v>
      </c>
      <c r="C254" s="185">
        <v>1</v>
      </c>
      <c r="D254" s="185">
        <v>13</v>
      </c>
      <c r="E254" s="186" t="s">
        <v>344</v>
      </c>
      <c r="F254" s="187" t="s">
        <v>126</v>
      </c>
      <c r="G254" s="169">
        <v>30122</v>
      </c>
      <c r="H254" s="169">
        <v>29637.9</v>
      </c>
      <c r="I254" s="188"/>
    </row>
    <row r="255" spans="1:9" ht="31.5" x14ac:dyDescent="0.25">
      <c r="A255" s="179" t="s">
        <v>141</v>
      </c>
      <c r="B255" s="184">
        <v>910</v>
      </c>
      <c r="C255" s="185">
        <v>1</v>
      </c>
      <c r="D255" s="185">
        <v>13</v>
      </c>
      <c r="E255" s="186" t="s">
        <v>348</v>
      </c>
      <c r="F255" s="187" t="s">
        <v>126</v>
      </c>
      <c r="G255" s="169">
        <v>1254.0999999999999</v>
      </c>
      <c r="H255" s="169">
        <v>1274</v>
      </c>
      <c r="I255" s="188"/>
    </row>
    <row r="256" spans="1:9" ht="31.5" x14ac:dyDescent="0.25">
      <c r="A256" s="179" t="s">
        <v>133</v>
      </c>
      <c r="B256" s="184">
        <v>910</v>
      </c>
      <c r="C256" s="185">
        <v>1</v>
      </c>
      <c r="D256" s="185">
        <v>13</v>
      </c>
      <c r="E256" s="186" t="s">
        <v>348</v>
      </c>
      <c r="F256" s="187" t="s">
        <v>134</v>
      </c>
      <c r="G256" s="169">
        <v>1254.0999999999999</v>
      </c>
      <c r="H256" s="169">
        <v>1274</v>
      </c>
      <c r="I256" s="188"/>
    </row>
    <row r="257" spans="1:9" ht="236.25" x14ac:dyDescent="0.25">
      <c r="A257" s="179" t="s">
        <v>205</v>
      </c>
      <c r="B257" s="184">
        <v>910</v>
      </c>
      <c r="C257" s="185">
        <v>1</v>
      </c>
      <c r="D257" s="185">
        <v>13</v>
      </c>
      <c r="E257" s="186" t="s">
        <v>351</v>
      </c>
      <c r="F257" s="187" t="s">
        <v>126</v>
      </c>
      <c r="G257" s="169">
        <v>28867.9</v>
      </c>
      <c r="H257" s="169">
        <v>28363.9</v>
      </c>
      <c r="I257" s="188"/>
    </row>
    <row r="258" spans="1:9" ht="94.5" x14ac:dyDescent="0.25">
      <c r="A258" s="179" t="s">
        <v>147</v>
      </c>
      <c r="B258" s="184">
        <v>910</v>
      </c>
      <c r="C258" s="185">
        <v>1</v>
      </c>
      <c r="D258" s="185">
        <v>13</v>
      </c>
      <c r="E258" s="186" t="s">
        <v>351</v>
      </c>
      <c r="F258" s="187" t="s">
        <v>148</v>
      </c>
      <c r="G258" s="169">
        <v>28867.9</v>
      </c>
      <c r="H258" s="169">
        <v>28363.9</v>
      </c>
      <c r="I258" s="188"/>
    </row>
    <row r="259" spans="1:9" x14ac:dyDescent="0.25">
      <c r="A259" s="179" t="s">
        <v>608</v>
      </c>
      <c r="B259" s="184">
        <v>910</v>
      </c>
      <c r="C259" s="185">
        <v>1</v>
      </c>
      <c r="D259" s="185">
        <v>13</v>
      </c>
      <c r="E259" s="186" t="s">
        <v>609</v>
      </c>
      <c r="F259" s="187" t="s">
        <v>126</v>
      </c>
      <c r="G259" s="169">
        <v>5611.1</v>
      </c>
      <c r="H259" s="169">
        <v>5611.1</v>
      </c>
      <c r="I259" s="188"/>
    </row>
    <row r="260" spans="1:9" ht="47.25" x14ac:dyDescent="0.25">
      <c r="A260" s="179" t="s">
        <v>647</v>
      </c>
      <c r="B260" s="184">
        <v>910</v>
      </c>
      <c r="C260" s="185">
        <v>1</v>
      </c>
      <c r="D260" s="185">
        <v>13</v>
      </c>
      <c r="E260" s="186" t="s">
        <v>648</v>
      </c>
      <c r="F260" s="187" t="s">
        <v>126</v>
      </c>
      <c r="G260" s="169">
        <v>5611.1</v>
      </c>
      <c r="H260" s="169">
        <v>5611.1</v>
      </c>
      <c r="I260" s="188"/>
    </row>
    <row r="261" spans="1:9" ht="63" x14ac:dyDescent="0.25">
      <c r="A261" s="179" t="s">
        <v>649</v>
      </c>
      <c r="B261" s="184">
        <v>910</v>
      </c>
      <c r="C261" s="185">
        <v>1</v>
      </c>
      <c r="D261" s="185">
        <v>13</v>
      </c>
      <c r="E261" s="186" t="s">
        <v>650</v>
      </c>
      <c r="F261" s="187" t="s">
        <v>126</v>
      </c>
      <c r="G261" s="169">
        <v>5611.1</v>
      </c>
      <c r="H261" s="169">
        <v>5611.1</v>
      </c>
      <c r="I261" s="188"/>
    </row>
    <row r="262" spans="1:9" ht="31.5" x14ac:dyDescent="0.25">
      <c r="A262" s="179" t="s">
        <v>151</v>
      </c>
      <c r="B262" s="184">
        <v>910</v>
      </c>
      <c r="C262" s="185">
        <v>1</v>
      </c>
      <c r="D262" s="185">
        <v>13</v>
      </c>
      <c r="E262" s="186" t="s">
        <v>653</v>
      </c>
      <c r="F262" s="187" t="s">
        <v>126</v>
      </c>
      <c r="G262" s="169">
        <v>5611.1</v>
      </c>
      <c r="H262" s="169">
        <v>5611.1</v>
      </c>
      <c r="I262" s="188"/>
    </row>
    <row r="263" spans="1:9" x14ac:dyDescent="0.25">
      <c r="A263" s="179" t="s">
        <v>143</v>
      </c>
      <c r="B263" s="184">
        <v>910</v>
      </c>
      <c r="C263" s="185">
        <v>1</v>
      </c>
      <c r="D263" s="185">
        <v>13</v>
      </c>
      <c r="E263" s="186" t="s">
        <v>653</v>
      </c>
      <c r="F263" s="187" t="s">
        <v>144</v>
      </c>
      <c r="G263" s="169">
        <v>5611.1</v>
      </c>
      <c r="H263" s="169">
        <v>5611.1</v>
      </c>
      <c r="I263" s="188"/>
    </row>
    <row r="264" spans="1:9" x14ac:dyDescent="0.25">
      <c r="A264" s="179" t="s">
        <v>655</v>
      </c>
      <c r="B264" s="184">
        <v>910</v>
      </c>
      <c r="C264" s="185">
        <v>7</v>
      </c>
      <c r="D264" s="185">
        <v>0</v>
      </c>
      <c r="E264" s="186" t="s">
        <v>126</v>
      </c>
      <c r="F264" s="187" t="s">
        <v>126</v>
      </c>
      <c r="G264" s="169">
        <v>30</v>
      </c>
      <c r="H264" s="169">
        <v>15</v>
      </c>
      <c r="I264" s="188"/>
    </row>
    <row r="265" spans="1:9" ht="47.25" x14ac:dyDescent="0.25">
      <c r="A265" s="179" t="s">
        <v>140</v>
      </c>
      <c r="B265" s="184">
        <v>910</v>
      </c>
      <c r="C265" s="185">
        <v>7</v>
      </c>
      <c r="D265" s="185">
        <v>5</v>
      </c>
      <c r="E265" s="186" t="s">
        <v>126</v>
      </c>
      <c r="F265" s="187" t="s">
        <v>126</v>
      </c>
      <c r="G265" s="169">
        <v>30</v>
      </c>
      <c r="H265" s="169">
        <v>15</v>
      </c>
      <c r="I265" s="188"/>
    </row>
    <row r="266" spans="1:9" ht="63" x14ac:dyDescent="0.25">
      <c r="A266" s="179" t="s">
        <v>339</v>
      </c>
      <c r="B266" s="184">
        <v>910</v>
      </c>
      <c r="C266" s="185">
        <v>7</v>
      </c>
      <c r="D266" s="185">
        <v>5</v>
      </c>
      <c r="E266" s="186" t="s">
        <v>340</v>
      </c>
      <c r="F266" s="187" t="s">
        <v>126</v>
      </c>
      <c r="G266" s="169">
        <v>30</v>
      </c>
      <c r="H266" s="169">
        <v>15</v>
      </c>
      <c r="I266" s="188"/>
    </row>
    <row r="267" spans="1:9" ht="110.25" x14ac:dyDescent="0.25">
      <c r="A267" s="179" t="s">
        <v>341</v>
      </c>
      <c r="B267" s="184">
        <v>910</v>
      </c>
      <c r="C267" s="185">
        <v>7</v>
      </c>
      <c r="D267" s="185">
        <v>5</v>
      </c>
      <c r="E267" s="186" t="s">
        <v>342</v>
      </c>
      <c r="F267" s="187" t="s">
        <v>126</v>
      </c>
      <c r="G267" s="169">
        <v>30</v>
      </c>
      <c r="H267" s="169">
        <v>15</v>
      </c>
      <c r="I267" s="188"/>
    </row>
    <row r="268" spans="1:9" ht="126" x14ac:dyDescent="0.25">
      <c r="A268" s="179" t="s">
        <v>343</v>
      </c>
      <c r="B268" s="184">
        <v>910</v>
      </c>
      <c r="C268" s="185">
        <v>7</v>
      </c>
      <c r="D268" s="185">
        <v>5</v>
      </c>
      <c r="E268" s="186" t="s">
        <v>344</v>
      </c>
      <c r="F268" s="187" t="s">
        <v>126</v>
      </c>
      <c r="G268" s="169">
        <v>30</v>
      </c>
      <c r="H268" s="169">
        <v>15</v>
      </c>
      <c r="I268" s="188"/>
    </row>
    <row r="269" spans="1:9" ht="31.5" x14ac:dyDescent="0.25">
      <c r="A269" s="179" t="s">
        <v>138</v>
      </c>
      <c r="B269" s="184">
        <v>910</v>
      </c>
      <c r="C269" s="185">
        <v>7</v>
      </c>
      <c r="D269" s="185">
        <v>5</v>
      </c>
      <c r="E269" s="186" t="s">
        <v>345</v>
      </c>
      <c r="F269" s="187" t="s">
        <v>126</v>
      </c>
      <c r="G269" s="169">
        <v>30</v>
      </c>
      <c r="H269" s="169">
        <v>15</v>
      </c>
      <c r="I269" s="188"/>
    </row>
    <row r="270" spans="1:9" ht="31.5" x14ac:dyDescent="0.25">
      <c r="A270" s="179" t="s">
        <v>133</v>
      </c>
      <c r="B270" s="184">
        <v>910</v>
      </c>
      <c r="C270" s="185">
        <v>7</v>
      </c>
      <c r="D270" s="185">
        <v>5</v>
      </c>
      <c r="E270" s="186" t="s">
        <v>345</v>
      </c>
      <c r="F270" s="187" t="s">
        <v>134</v>
      </c>
      <c r="G270" s="169">
        <v>30</v>
      </c>
      <c r="H270" s="169">
        <v>15</v>
      </c>
      <c r="I270" s="188"/>
    </row>
    <row r="271" spans="1:9" ht="47.25" x14ac:dyDescent="0.25">
      <c r="A271" s="179" t="s">
        <v>661</v>
      </c>
      <c r="B271" s="184">
        <v>910</v>
      </c>
      <c r="C271" s="185">
        <v>13</v>
      </c>
      <c r="D271" s="185">
        <v>0</v>
      </c>
      <c r="E271" s="186" t="s">
        <v>126</v>
      </c>
      <c r="F271" s="187" t="s">
        <v>126</v>
      </c>
      <c r="G271" s="169">
        <v>184</v>
      </c>
      <c r="H271" s="169">
        <v>376.7</v>
      </c>
      <c r="I271" s="188"/>
    </row>
    <row r="272" spans="1:9" ht="31.5" x14ac:dyDescent="0.25">
      <c r="A272" s="179" t="s">
        <v>358</v>
      </c>
      <c r="B272" s="184">
        <v>910</v>
      </c>
      <c r="C272" s="185">
        <v>13</v>
      </c>
      <c r="D272" s="185">
        <v>1</v>
      </c>
      <c r="E272" s="186" t="s">
        <v>126</v>
      </c>
      <c r="F272" s="187" t="s">
        <v>126</v>
      </c>
      <c r="G272" s="169">
        <v>184</v>
      </c>
      <c r="H272" s="169">
        <v>376.7</v>
      </c>
      <c r="I272" s="188"/>
    </row>
    <row r="273" spans="1:9" ht="63" x14ac:dyDescent="0.25">
      <c r="A273" s="179" t="s">
        <v>339</v>
      </c>
      <c r="B273" s="184">
        <v>910</v>
      </c>
      <c r="C273" s="185">
        <v>13</v>
      </c>
      <c r="D273" s="185">
        <v>1</v>
      </c>
      <c r="E273" s="186" t="s">
        <v>340</v>
      </c>
      <c r="F273" s="187" t="s">
        <v>126</v>
      </c>
      <c r="G273" s="169">
        <v>184</v>
      </c>
      <c r="H273" s="169">
        <v>376.7</v>
      </c>
      <c r="I273" s="188"/>
    </row>
    <row r="274" spans="1:9" ht="110.25" x14ac:dyDescent="0.25">
      <c r="A274" s="179" t="s">
        <v>341</v>
      </c>
      <c r="B274" s="184">
        <v>910</v>
      </c>
      <c r="C274" s="185">
        <v>13</v>
      </c>
      <c r="D274" s="185">
        <v>1</v>
      </c>
      <c r="E274" s="186" t="s">
        <v>342</v>
      </c>
      <c r="F274" s="187" t="s">
        <v>126</v>
      </c>
      <c r="G274" s="169">
        <v>184</v>
      </c>
      <c r="H274" s="169">
        <v>376.7</v>
      </c>
      <c r="I274" s="188"/>
    </row>
    <row r="275" spans="1:9" ht="31.5" x14ac:dyDescent="0.25">
      <c r="A275" s="179" t="s">
        <v>352</v>
      </c>
      <c r="B275" s="184">
        <v>910</v>
      </c>
      <c r="C275" s="185">
        <v>13</v>
      </c>
      <c r="D275" s="185">
        <v>1</v>
      </c>
      <c r="E275" s="186" t="s">
        <v>353</v>
      </c>
      <c r="F275" s="187" t="s">
        <v>126</v>
      </c>
      <c r="G275" s="169">
        <v>184</v>
      </c>
      <c r="H275" s="169">
        <v>376.7</v>
      </c>
      <c r="I275" s="188"/>
    </row>
    <row r="276" spans="1:9" x14ac:dyDescent="0.25">
      <c r="A276" s="179" t="s">
        <v>354</v>
      </c>
      <c r="B276" s="184">
        <v>910</v>
      </c>
      <c r="C276" s="185">
        <v>13</v>
      </c>
      <c r="D276" s="185">
        <v>1</v>
      </c>
      <c r="E276" s="186" t="s">
        <v>355</v>
      </c>
      <c r="F276" s="187" t="s">
        <v>126</v>
      </c>
      <c r="G276" s="169">
        <v>184</v>
      </c>
      <c r="H276" s="169">
        <v>376.7</v>
      </c>
      <c r="I276" s="188"/>
    </row>
    <row r="277" spans="1:9" ht="31.5" x14ac:dyDescent="0.25">
      <c r="A277" s="179" t="s">
        <v>356</v>
      </c>
      <c r="B277" s="184">
        <v>910</v>
      </c>
      <c r="C277" s="185">
        <v>13</v>
      </c>
      <c r="D277" s="185">
        <v>1</v>
      </c>
      <c r="E277" s="186" t="s">
        <v>355</v>
      </c>
      <c r="F277" s="187" t="s">
        <v>357</v>
      </c>
      <c r="G277" s="169">
        <v>184</v>
      </c>
      <c r="H277" s="169">
        <v>376.7</v>
      </c>
      <c r="I277" s="188"/>
    </row>
    <row r="278" spans="1:9" ht="63" x14ac:dyDescent="0.25">
      <c r="A278" s="179" t="s">
        <v>662</v>
      </c>
      <c r="B278" s="184">
        <v>910</v>
      </c>
      <c r="C278" s="185">
        <v>14</v>
      </c>
      <c r="D278" s="185">
        <v>0</v>
      </c>
      <c r="E278" s="186" t="s">
        <v>126</v>
      </c>
      <c r="F278" s="187" t="s">
        <v>126</v>
      </c>
      <c r="G278" s="169">
        <v>106416.6</v>
      </c>
      <c r="H278" s="169">
        <v>107524.9</v>
      </c>
      <c r="I278" s="188"/>
    </row>
    <row r="279" spans="1:9" ht="63" x14ac:dyDescent="0.25">
      <c r="A279" s="179" t="s">
        <v>367</v>
      </c>
      <c r="B279" s="184">
        <v>910</v>
      </c>
      <c r="C279" s="185">
        <v>14</v>
      </c>
      <c r="D279" s="185">
        <v>1</v>
      </c>
      <c r="E279" s="186" t="s">
        <v>126</v>
      </c>
      <c r="F279" s="187" t="s">
        <v>126</v>
      </c>
      <c r="G279" s="169">
        <v>99416.6</v>
      </c>
      <c r="H279" s="169">
        <v>98524.9</v>
      </c>
      <c r="I279" s="188"/>
    </row>
    <row r="280" spans="1:9" ht="63" x14ac:dyDescent="0.25">
      <c r="A280" s="179" t="s">
        <v>339</v>
      </c>
      <c r="B280" s="184">
        <v>910</v>
      </c>
      <c r="C280" s="185">
        <v>14</v>
      </c>
      <c r="D280" s="185">
        <v>1</v>
      </c>
      <c r="E280" s="186" t="s">
        <v>340</v>
      </c>
      <c r="F280" s="187" t="s">
        <v>126</v>
      </c>
      <c r="G280" s="169">
        <v>99416.6</v>
      </c>
      <c r="H280" s="169">
        <v>98524.9</v>
      </c>
      <c r="I280" s="188"/>
    </row>
    <row r="281" spans="1:9" ht="94.5" x14ac:dyDescent="0.25">
      <c r="A281" s="179" t="s">
        <v>359</v>
      </c>
      <c r="B281" s="184">
        <v>910</v>
      </c>
      <c r="C281" s="185">
        <v>14</v>
      </c>
      <c r="D281" s="185">
        <v>1</v>
      </c>
      <c r="E281" s="186" t="s">
        <v>360</v>
      </c>
      <c r="F281" s="187" t="s">
        <v>126</v>
      </c>
      <c r="G281" s="169">
        <v>99416.6</v>
      </c>
      <c r="H281" s="169">
        <v>98524.9</v>
      </c>
      <c r="I281" s="188"/>
    </row>
    <row r="282" spans="1:9" ht="47.25" x14ac:dyDescent="0.25">
      <c r="A282" s="179" t="s">
        <v>361</v>
      </c>
      <c r="B282" s="184">
        <v>910</v>
      </c>
      <c r="C282" s="185">
        <v>14</v>
      </c>
      <c r="D282" s="185">
        <v>1</v>
      </c>
      <c r="E282" s="186" t="s">
        <v>362</v>
      </c>
      <c r="F282" s="187" t="s">
        <v>126</v>
      </c>
      <c r="G282" s="169">
        <v>99416.6</v>
      </c>
      <c r="H282" s="169">
        <v>98524.9</v>
      </c>
      <c r="I282" s="188"/>
    </row>
    <row r="283" spans="1:9" ht="31.5" x14ac:dyDescent="0.25">
      <c r="A283" s="179" t="s">
        <v>363</v>
      </c>
      <c r="B283" s="184">
        <v>910</v>
      </c>
      <c r="C283" s="185">
        <v>14</v>
      </c>
      <c r="D283" s="185">
        <v>1</v>
      </c>
      <c r="E283" s="186" t="s">
        <v>364</v>
      </c>
      <c r="F283" s="187" t="s">
        <v>126</v>
      </c>
      <c r="G283" s="169">
        <v>13117.7</v>
      </c>
      <c r="H283" s="169">
        <v>12678</v>
      </c>
      <c r="I283" s="188"/>
    </row>
    <row r="284" spans="1:9" x14ac:dyDescent="0.25">
      <c r="A284" s="179" t="s">
        <v>365</v>
      </c>
      <c r="B284" s="184">
        <v>910</v>
      </c>
      <c r="C284" s="185">
        <v>14</v>
      </c>
      <c r="D284" s="185">
        <v>1</v>
      </c>
      <c r="E284" s="186" t="s">
        <v>364</v>
      </c>
      <c r="F284" s="187" t="s">
        <v>366</v>
      </c>
      <c r="G284" s="169">
        <v>13117.7</v>
      </c>
      <c r="H284" s="169">
        <v>12678</v>
      </c>
      <c r="I284" s="188"/>
    </row>
    <row r="285" spans="1:9" ht="126" x14ac:dyDescent="0.25">
      <c r="A285" s="179" t="s">
        <v>349</v>
      </c>
      <c r="B285" s="184">
        <v>910</v>
      </c>
      <c r="C285" s="185">
        <v>14</v>
      </c>
      <c r="D285" s="185">
        <v>1</v>
      </c>
      <c r="E285" s="186" t="s">
        <v>371</v>
      </c>
      <c r="F285" s="187" t="s">
        <v>126</v>
      </c>
      <c r="G285" s="169">
        <v>86298.9</v>
      </c>
      <c r="H285" s="169">
        <v>85846.9</v>
      </c>
      <c r="I285" s="188"/>
    </row>
    <row r="286" spans="1:9" x14ac:dyDescent="0.25">
      <c r="A286" s="179" t="s">
        <v>365</v>
      </c>
      <c r="B286" s="184">
        <v>910</v>
      </c>
      <c r="C286" s="185">
        <v>14</v>
      </c>
      <c r="D286" s="185">
        <v>1</v>
      </c>
      <c r="E286" s="186" t="s">
        <v>371</v>
      </c>
      <c r="F286" s="187" t="s">
        <v>366</v>
      </c>
      <c r="G286" s="169">
        <v>86298.9</v>
      </c>
      <c r="H286" s="169">
        <v>85846.9</v>
      </c>
      <c r="I286" s="188"/>
    </row>
    <row r="287" spans="1:9" ht="31.5" x14ac:dyDescent="0.25">
      <c r="A287" s="179" t="s">
        <v>370</v>
      </c>
      <c r="B287" s="184">
        <v>910</v>
      </c>
      <c r="C287" s="185">
        <v>14</v>
      </c>
      <c r="D287" s="185">
        <v>3</v>
      </c>
      <c r="E287" s="186" t="s">
        <v>126</v>
      </c>
      <c r="F287" s="187" t="s">
        <v>126</v>
      </c>
      <c r="G287" s="169">
        <v>7000</v>
      </c>
      <c r="H287" s="169">
        <v>9000</v>
      </c>
      <c r="I287" s="188"/>
    </row>
    <row r="288" spans="1:9" ht="63" x14ac:dyDescent="0.25">
      <c r="A288" s="179" t="s">
        <v>339</v>
      </c>
      <c r="B288" s="184">
        <v>910</v>
      </c>
      <c r="C288" s="185">
        <v>14</v>
      </c>
      <c r="D288" s="185">
        <v>3</v>
      </c>
      <c r="E288" s="186" t="s">
        <v>340</v>
      </c>
      <c r="F288" s="187" t="s">
        <v>126</v>
      </c>
      <c r="G288" s="169">
        <v>7000</v>
      </c>
      <c r="H288" s="169">
        <v>9000</v>
      </c>
      <c r="I288" s="188"/>
    </row>
    <row r="289" spans="1:9" ht="94.5" x14ac:dyDescent="0.25">
      <c r="A289" s="179" t="s">
        <v>359</v>
      </c>
      <c r="B289" s="184">
        <v>910</v>
      </c>
      <c r="C289" s="185">
        <v>14</v>
      </c>
      <c r="D289" s="185">
        <v>3</v>
      </c>
      <c r="E289" s="186" t="s">
        <v>360</v>
      </c>
      <c r="F289" s="187" t="s">
        <v>126</v>
      </c>
      <c r="G289" s="169">
        <v>7000</v>
      </c>
      <c r="H289" s="169">
        <v>9000</v>
      </c>
      <c r="I289" s="188"/>
    </row>
    <row r="290" spans="1:9" ht="47.25" x14ac:dyDescent="0.25">
      <c r="A290" s="179" t="s">
        <v>361</v>
      </c>
      <c r="B290" s="184">
        <v>910</v>
      </c>
      <c r="C290" s="185">
        <v>14</v>
      </c>
      <c r="D290" s="185">
        <v>3</v>
      </c>
      <c r="E290" s="186" t="s">
        <v>362</v>
      </c>
      <c r="F290" s="187" t="s">
        <v>126</v>
      </c>
      <c r="G290" s="169">
        <v>7000</v>
      </c>
      <c r="H290" s="169">
        <v>9000</v>
      </c>
      <c r="I290" s="188"/>
    </row>
    <row r="291" spans="1:9" ht="63" x14ac:dyDescent="0.25">
      <c r="A291" s="179" t="s">
        <v>368</v>
      </c>
      <c r="B291" s="184">
        <v>910</v>
      </c>
      <c r="C291" s="185">
        <v>14</v>
      </c>
      <c r="D291" s="185">
        <v>3</v>
      </c>
      <c r="E291" s="186" t="s">
        <v>369</v>
      </c>
      <c r="F291" s="187" t="s">
        <v>126</v>
      </c>
      <c r="G291" s="169">
        <v>7000</v>
      </c>
      <c r="H291" s="169">
        <v>9000</v>
      </c>
      <c r="I291" s="188"/>
    </row>
    <row r="292" spans="1:9" x14ac:dyDescent="0.25">
      <c r="A292" s="179" t="s">
        <v>365</v>
      </c>
      <c r="B292" s="184">
        <v>910</v>
      </c>
      <c r="C292" s="185">
        <v>14</v>
      </c>
      <c r="D292" s="185">
        <v>3</v>
      </c>
      <c r="E292" s="186" t="s">
        <v>369</v>
      </c>
      <c r="F292" s="187" t="s">
        <v>366</v>
      </c>
      <c r="G292" s="169">
        <v>7000</v>
      </c>
      <c r="H292" s="169">
        <v>9000</v>
      </c>
      <c r="I292" s="188"/>
    </row>
    <row r="293" spans="1:9" ht="31.5" x14ac:dyDescent="0.25">
      <c r="A293" s="179" t="s">
        <v>663</v>
      </c>
      <c r="B293" s="184">
        <v>913</v>
      </c>
      <c r="C293" s="185">
        <v>0</v>
      </c>
      <c r="D293" s="185">
        <v>0</v>
      </c>
      <c r="E293" s="186" t="s">
        <v>126</v>
      </c>
      <c r="F293" s="187" t="s">
        <v>126</v>
      </c>
      <c r="G293" s="169">
        <v>43330.8</v>
      </c>
      <c r="H293" s="169">
        <v>42682.1</v>
      </c>
      <c r="I293" s="188"/>
    </row>
    <row r="294" spans="1:9" x14ac:dyDescent="0.25">
      <c r="A294" s="179" t="s">
        <v>660</v>
      </c>
      <c r="B294" s="184">
        <v>913</v>
      </c>
      <c r="C294" s="185">
        <v>1</v>
      </c>
      <c r="D294" s="185">
        <v>0</v>
      </c>
      <c r="E294" s="186" t="s">
        <v>126</v>
      </c>
      <c r="F294" s="187" t="s">
        <v>126</v>
      </c>
      <c r="G294" s="169">
        <v>39623.1</v>
      </c>
      <c r="H294" s="169">
        <v>39056.300000000003</v>
      </c>
      <c r="I294" s="188"/>
    </row>
    <row r="295" spans="1:9" x14ac:dyDescent="0.25">
      <c r="A295" s="179" t="s">
        <v>294</v>
      </c>
      <c r="B295" s="184">
        <v>913</v>
      </c>
      <c r="C295" s="185">
        <v>1</v>
      </c>
      <c r="D295" s="185">
        <v>13</v>
      </c>
      <c r="E295" s="186" t="s">
        <v>126</v>
      </c>
      <c r="F295" s="187" t="s">
        <v>126</v>
      </c>
      <c r="G295" s="169">
        <v>39623.1</v>
      </c>
      <c r="H295" s="169">
        <v>39056.300000000003</v>
      </c>
      <c r="I295" s="188"/>
    </row>
    <row r="296" spans="1:9" ht="63" x14ac:dyDescent="0.25">
      <c r="A296" s="179" t="s">
        <v>372</v>
      </c>
      <c r="B296" s="184">
        <v>913</v>
      </c>
      <c r="C296" s="185">
        <v>1</v>
      </c>
      <c r="D296" s="185">
        <v>13</v>
      </c>
      <c r="E296" s="186" t="s">
        <v>373</v>
      </c>
      <c r="F296" s="187" t="s">
        <v>126</v>
      </c>
      <c r="G296" s="169">
        <v>39623.1</v>
      </c>
      <c r="H296" s="169">
        <v>39056.300000000003</v>
      </c>
      <c r="I296" s="188"/>
    </row>
    <row r="297" spans="1:9" ht="78.75" x14ac:dyDescent="0.25">
      <c r="A297" s="179" t="s">
        <v>374</v>
      </c>
      <c r="B297" s="184">
        <v>913</v>
      </c>
      <c r="C297" s="185">
        <v>1</v>
      </c>
      <c r="D297" s="185">
        <v>13</v>
      </c>
      <c r="E297" s="186" t="s">
        <v>375</v>
      </c>
      <c r="F297" s="187" t="s">
        <v>126</v>
      </c>
      <c r="G297" s="169">
        <v>491.9</v>
      </c>
      <c r="H297" s="169">
        <v>492.9</v>
      </c>
      <c r="I297" s="188"/>
    </row>
    <row r="298" spans="1:9" ht="47.25" x14ac:dyDescent="0.25">
      <c r="A298" s="179" t="s">
        <v>376</v>
      </c>
      <c r="B298" s="184">
        <v>913</v>
      </c>
      <c r="C298" s="185">
        <v>1</v>
      </c>
      <c r="D298" s="185">
        <v>13</v>
      </c>
      <c r="E298" s="186" t="s">
        <v>377</v>
      </c>
      <c r="F298" s="187" t="s">
        <v>126</v>
      </c>
      <c r="G298" s="169">
        <v>491.9</v>
      </c>
      <c r="H298" s="169">
        <v>492.9</v>
      </c>
      <c r="I298" s="188"/>
    </row>
    <row r="299" spans="1:9" ht="31.5" x14ac:dyDescent="0.25">
      <c r="A299" s="179" t="s">
        <v>378</v>
      </c>
      <c r="B299" s="184">
        <v>913</v>
      </c>
      <c r="C299" s="185">
        <v>1</v>
      </c>
      <c r="D299" s="185">
        <v>13</v>
      </c>
      <c r="E299" s="186" t="s">
        <v>379</v>
      </c>
      <c r="F299" s="187" t="s">
        <v>126</v>
      </c>
      <c r="G299" s="169">
        <v>200</v>
      </c>
      <c r="H299" s="169">
        <v>200</v>
      </c>
      <c r="I299" s="188"/>
    </row>
    <row r="300" spans="1:9" ht="31.5" x14ac:dyDescent="0.25">
      <c r="A300" s="179" t="s">
        <v>133</v>
      </c>
      <c r="B300" s="184">
        <v>913</v>
      </c>
      <c r="C300" s="185">
        <v>1</v>
      </c>
      <c r="D300" s="185">
        <v>13</v>
      </c>
      <c r="E300" s="186" t="s">
        <v>379</v>
      </c>
      <c r="F300" s="187" t="s">
        <v>134</v>
      </c>
      <c r="G300" s="169">
        <v>200</v>
      </c>
      <c r="H300" s="169">
        <v>200</v>
      </c>
      <c r="I300" s="188"/>
    </row>
    <row r="301" spans="1:9" ht="31.5" x14ac:dyDescent="0.25">
      <c r="A301" s="179" t="s">
        <v>380</v>
      </c>
      <c r="B301" s="184">
        <v>913</v>
      </c>
      <c r="C301" s="185">
        <v>1</v>
      </c>
      <c r="D301" s="185">
        <v>13</v>
      </c>
      <c r="E301" s="186" t="s">
        <v>381</v>
      </c>
      <c r="F301" s="187" t="s">
        <v>126</v>
      </c>
      <c r="G301" s="169">
        <v>200</v>
      </c>
      <c r="H301" s="169">
        <v>200</v>
      </c>
      <c r="I301" s="188"/>
    </row>
    <row r="302" spans="1:9" ht="31.5" x14ac:dyDescent="0.25">
      <c r="A302" s="179" t="s">
        <v>133</v>
      </c>
      <c r="B302" s="184">
        <v>913</v>
      </c>
      <c r="C302" s="185">
        <v>1</v>
      </c>
      <c r="D302" s="185">
        <v>13</v>
      </c>
      <c r="E302" s="186" t="s">
        <v>381</v>
      </c>
      <c r="F302" s="187" t="s">
        <v>134</v>
      </c>
      <c r="G302" s="169">
        <v>200</v>
      </c>
      <c r="H302" s="169">
        <v>200</v>
      </c>
      <c r="I302" s="188"/>
    </row>
    <row r="303" spans="1:9" x14ac:dyDescent="0.25">
      <c r="A303" s="179" t="s">
        <v>384</v>
      </c>
      <c r="B303" s="184">
        <v>913</v>
      </c>
      <c r="C303" s="185">
        <v>1</v>
      </c>
      <c r="D303" s="185">
        <v>13</v>
      </c>
      <c r="E303" s="186" t="s">
        <v>385</v>
      </c>
      <c r="F303" s="187" t="s">
        <v>126</v>
      </c>
      <c r="G303" s="169">
        <v>91.9</v>
      </c>
      <c r="H303" s="169">
        <v>92.9</v>
      </c>
      <c r="I303" s="188"/>
    </row>
    <row r="304" spans="1:9" ht="31.5" x14ac:dyDescent="0.25">
      <c r="A304" s="179" t="s">
        <v>133</v>
      </c>
      <c r="B304" s="184">
        <v>913</v>
      </c>
      <c r="C304" s="185">
        <v>1</v>
      </c>
      <c r="D304" s="185">
        <v>13</v>
      </c>
      <c r="E304" s="186" t="s">
        <v>385</v>
      </c>
      <c r="F304" s="187" t="s">
        <v>134</v>
      </c>
      <c r="G304" s="169">
        <v>16</v>
      </c>
      <c r="H304" s="169">
        <v>17</v>
      </c>
      <c r="I304" s="188"/>
    </row>
    <row r="305" spans="1:9" x14ac:dyDescent="0.25">
      <c r="A305" s="179" t="s">
        <v>143</v>
      </c>
      <c r="B305" s="184">
        <v>913</v>
      </c>
      <c r="C305" s="185">
        <v>1</v>
      </c>
      <c r="D305" s="185">
        <v>13</v>
      </c>
      <c r="E305" s="186" t="s">
        <v>385</v>
      </c>
      <c r="F305" s="187" t="s">
        <v>144</v>
      </c>
      <c r="G305" s="169">
        <v>75.900000000000006</v>
      </c>
      <c r="H305" s="169">
        <v>75.900000000000006</v>
      </c>
      <c r="I305" s="188"/>
    </row>
    <row r="306" spans="1:9" ht="94.5" x14ac:dyDescent="0.25">
      <c r="A306" s="179" t="s">
        <v>389</v>
      </c>
      <c r="B306" s="184">
        <v>913</v>
      </c>
      <c r="C306" s="185">
        <v>1</v>
      </c>
      <c r="D306" s="185">
        <v>13</v>
      </c>
      <c r="E306" s="186" t="s">
        <v>390</v>
      </c>
      <c r="F306" s="187" t="s">
        <v>126</v>
      </c>
      <c r="G306" s="169">
        <v>34224.699999999997</v>
      </c>
      <c r="H306" s="169">
        <v>33723.1</v>
      </c>
      <c r="I306" s="188"/>
    </row>
    <row r="307" spans="1:9" ht="78.75" x14ac:dyDescent="0.25">
      <c r="A307" s="179" t="s">
        <v>391</v>
      </c>
      <c r="B307" s="184">
        <v>913</v>
      </c>
      <c r="C307" s="185">
        <v>1</v>
      </c>
      <c r="D307" s="185">
        <v>13</v>
      </c>
      <c r="E307" s="186" t="s">
        <v>392</v>
      </c>
      <c r="F307" s="187" t="s">
        <v>126</v>
      </c>
      <c r="G307" s="169">
        <v>34224.699999999997</v>
      </c>
      <c r="H307" s="169">
        <v>33723.1</v>
      </c>
      <c r="I307" s="188"/>
    </row>
    <row r="308" spans="1:9" ht="47.25" x14ac:dyDescent="0.25">
      <c r="A308" s="179" t="s">
        <v>393</v>
      </c>
      <c r="B308" s="184">
        <v>913</v>
      </c>
      <c r="C308" s="185">
        <v>1</v>
      </c>
      <c r="D308" s="185">
        <v>13</v>
      </c>
      <c r="E308" s="186" t="s">
        <v>394</v>
      </c>
      <c r="F308" s="187" t="s">
        <v>126</v>
      </c>
      <c r="G308" s="169">
        <v>4725.6000000000004</v>
      </c>
      <c r="H308" s="169">
        <v>4744.8999999999996</v>
      </c>
      <c r="I308" s="188"/>
    </row>
    <row r="309" spans="1:9" ht="47.25" x14ac:dyDescent="0.25">
      <c r="A309" s="179" t="s">
        <v>395</v>
      </c>
      <c r="B309" s="184">
        <v>913</v>
      </c>
      <c r="C309" s="185">
        <v>1</v>
      </c>
      <c r="D309" s="185">
        <v>13</v>
      </c>
      <c r="E309" s="186" t="s">
        <v>394</v>
      </c>
      <c r="F309" s="187" t="s">
        <v>396</v>
      </c>
      <c r="G309" s="169">
        <v>4725.6000000000004</v>
      </c>
      <c r="H309" s="169">
        <v>4744.8999999999996</v>
      </c>
      <c r="I309" s="188"/>
    </row>
    <row r="310" spans="1:9" ht="47.25" x14ac:dyDescent="0.25">
      <c r="A310" s="179" t="s">
        <v>397</v>
      </c>
      <c r="B310" s="184">
        <v>913</v>
      </c>
      <c r="C310" s="185">
        <v>1</v>
      </c>
      <c r="D310" s="185">
        <v>13</v>
      </c>
      <c r="E310" s="186" t="s">
        <v>398</v>
      </c>
      <c r="F310" s="187" t="s">
        <v>126</v>
      </c>
      <c r="G310" s="169">
        <v>115.2</v>
      </c>
      <c r="H310" s="169">
        <v>113.3</v>
      </c>
      <c r="I310" s="188"/>
    </row>
    <row r="311" spans="1:9" ht="47.25" x14ac:dyDescent="0.25">
      <c r="A311" s="179" t="s">
        <v>395</v>
      </c>
      <c r="B311" s="184">
        <v>913</v>
      </c>
      <c r="C311" s="185">
        <v>1</v>
      </c>
      <c r="D311" s="185">
        <v>13</v>
      </c>
      <c r="E311" s="186" t="s">
        <v>398</v>
      </c>
      <c r="F311" s="187" t="s">
        <v>396</v>
      </c>
      <c r="G311" s="169">
        <v>115.2</v>
      </c>
      <c r="H311" s="169">
        <v>113.3</v>
      </c>
      <c r="I311" s="188"/>
    </row>
    <row r="312" spans="1:9" ht="236.25" x14ac:dyDescent="0.25">
      <c r="A312" s="179" t="s">
        <v>205</v>
      </c>
      <c r="B312" s="184">
        <v>913</v>
      </c>
      <c r="C312" s="185">
        <v>1</v>
      </c>
      <c r="D312" s="185">
        <v>13</v>
      </c>
      <c r="E312" s="186" t="s">
        <v>399</v>
      </c>
      <c r="F312" s="187" t="s">
        <v>126</v>
      </c>
      <c r="G312" s="169">
        <v>29383.9</v>
      </c>
      <c r="H312" s="169">
        <v>28864.9</v>
      </c>
      <c r="I312" s="188"/>
    </row>
    <row r="313" spans="1:9" ht="47.25" x14ac:dyDescent="0.25">
      <c r="A313" s="179" t="s">
        <v>395</v>
      </c>
      <c r="B313" s="184">
        <v>913</v>
      </c>
      <c r="C313" s="185">
        <v>1</v>
      </c>
      <c r="D313" s="185">
        <v>13</v>
      </c>
      <c r="E313" s="186" t="s">
        <v>399</v>
      </c>
      <c r="F313" s="187" t="s">
        <v>396</v>
      </c>
      <c r="G313" s="169">
        <v>29383.9</v>
      </c>
      <c r="H313" s="169">
        <v>28864.9</v>
      </c>
      <c r="I313" s="188"/>
    </row>
    <row r="314" spans="1:9" ht="78.75" x14ac:dyDescent="0.25">
      <c r="A314" s="179" t="s">
        <v>405</v>
      </c>
      <c r="B314" s="184">
        <v>913</v>
      </c>
      <c r="C314" s="185">
        <v>1</v>
      </c>
      <c r="D314" s="185">
        <v>13</v>
      </c>
      <c r="E314" s="186" t="s">
        <v>406</v>
      </c>
      <c r="F314" s="187" t="s">
        <v>126</v>
      </c>
      <c r="G314" s="169">
        <v>4906.5</v>
      </c>
      <c r="H314" s="169">
        <v>4840.3</v>
      </c>
      <c r="I314" s="188"/>
    </row>
    <row r="315" spans="1:9" ht="31.5" x14ac:dyDescent="0.25">
      <c r="A315" s="179" t="s">
        <v>407</v>
      </c>
      <c r="B315" s="184">
        <v>913</v>
      </c>
      <c r="C315" s="185">
        <v>1</v>
      </c>
      <c r="D315" s="185">
        <v>13</v>
      </c>
      <c r="E315" s="186" t="s">
        <v>408</v>
      </c>
      <c r="F315" s="187" t="s">
        <v>126</v>
      </c>
      <c r="G315" s="169">
        <v>4906.5</v>
      </c>
      <c r="H315" s="169">
        <v>4840.3</v>
      </c>
      <c r="I315" s="188"/>
    </row>
    <row r="316" spans="1:9" ht="31.5" x14ac:dyDescent="0.25">
      <c r="A316" s="179" t="s">
        <v>216</v>
      </c>
      <c r="B316" s="184">
        <v>913</v>
      </c>
      <c r="C316" s="185">
        <v>1</v>
      </c>
      <c r="D316" s="185">
        <v>13</v>
      </c>
      <c r="E316" s="186" t="s">
        <v>410</v>
      </c>
      <c r="F316" s="187" t="s">
        <v>126</v>
      </c>
      <c r="G316" s="169">
        <v>109.9</v>
      </c>
      <c r="H316" s="169">
        <v>137.69999999999999</v>
      </c>
      <c r="I316" s="188"/>
    </row>
    <row r="317" spans="1:9" ht="94.5" x14ac:dyDescent="0.25">
      <c r="A317" s="179" t="s">
        <v>147</v>
      </c>
      <c r="B317" s="184">
        <v>913</v>
      </c>
      <c r="C317" s="185">
        <v>1</v>
      </c>
      <c r="D317" s="185">
        <v>13</v>
      </c>
      <c r="E317" s="186" t="s">
        <v>410</v>
      </c>
      <c r="F317" s="187" t="s">
        <v>148</v>
      </c>
      <c r="G317" s="169">
        <v>9.3000000000000007</v>
      </c>
      <c r="H317" s="169">
        <v>4.3</v>
      </c>
      <c r="I317" s="188"/>
    </row>
    <row r="318" spans="1:9" ht="31.5" x14ac:dyDescent="0.25">
      <c r="A318" s="179" t="s">
        <v>133</v>
      </c>
      <c r="B318" s="184">
        <v>913</v>
      </c>
      <c r="C318" s="185">
        <v>1</v>
      </c>
      <c r="D318" s="185">
        <v>13</v>
      </c>
      <c r="E318" s="186" t="s">
        <v>410</v>
      </c>
      <c r="F318" s="187" t="s">
        <v>134</v>
      </c>
      <c r="G318" s="169">
        <v>100.6</v>
      </c>
      <c r="H318" s="169">
        <v>133.4</v>
      </c>
      <c r="I318" s="188"/>
    </row>
    <row r="319" spans="1:9" ht="236.25" x14ac:dyDescent="0.25">
      <c r="A319" s="179" t="s">
        <v>205</v>
      </c>
      <c r="B319" s="184">
        <v>913</v>
      </c>
      <c r="C319" s="185">
        <v>1</v>
      </c>
      <c r="D319" s="185">
        <v>13</v>
      </c>
      <c r="E319" s="186" t="s">
        <v>411</v>
      </c>
      <c r="F319" s="187" t="s">
        <v>126</v>
      </c>
      <c r="G319" s="169">
        <v>4796.6000000000004</v>
      </c>
      <c r="H319" s="169">
        <v>4702.6000000000004</v>
      </c>
      <c r="I319" s="188"/>
    </row>
    <row r="320" spans="1:9" ht="94.5" x14ac:dyDescent="0.25">
      <c r="A320" s="179" t="s">
        <v>147</v>
      </c>
      <c r="B320" s="184">
        <v>913</v>
      </c>
      <c r="C320" s="185">
        <v>1</v>
      </c>
      <c r="D320" s="185">
        <v>13</v>
      </c>
      <c r="E320" s="186" t="s">
        <v>411</v>
      </c>
      <c r="F320" s="187" t="s">
        <v>148</v>
      </c>
      <c r="G320" s="169">
        <v>4796.6000000000004</v>
      </c>
      <c r="H320" s="169">
        <v>4702.6000000000004</v>
      </c>
      <c r="I320" s="188"/>
    </row>
    <row r="321" spans="1:9" x14ac:dyDescent="0.25">
      <c r="A321" s="179" t="s">
        <v>664</v>
      </c>
      <c r="B321" s="184">
        <v>913</v>
      </c>
      <c r="C321" s="185">
        <v>4</v>
      </c>
      <c r="D321" s="185">
        <v>0</v>
      </c>
      <c r="E321" s="186" t="s">
        <v>126</v>
      </c>
      <c r="F321" s="187" t="s">
        <v>126</v>
      </c>
      <c r="G321" s="169">
        <v>200</v>
      </c>
      <c r="H321" s="169">
        <v>200</v>
      </c>
      <c r="I321" s="188"/>
    </row>
    <row r="322" spans="1:9" ht="31.5" x14ac:dyDescent="0.25">
      <c r="A322" s="179" t="s">
        <v>338</v>
      </c>
      <c r="B322" s="184">
        <v>913</v>
      </c>
      <c r="C322" s="185">
        <v>4</v>
      </c>
      <c r="D322" s="185">
        <v>12</v>
      </c>
      <c r="E322" s="186" t="s">
        <v>126</v>
      </c>
      <c r="F322" s="187" t="s">
        <v>126</v>
      </c>
      <c r="G322" s="169">
        <v>200</v>
      </c>
      <c r="H322" s="169">
        <v>200</v>
      </c>
      <c r="I322" s="188"/>
    </row>
    <row r="323" spans="1:9" ht="63" x14ac:dyDescent="0.25">
      <c r="A323" s="179" t="s">
        <v>372</v>
      </c>
      <c r="B323" s="184">
        <v>913</v>
      </c>
      <c r="C323" s="185">
        <v>4</v>
      </c>
      <c r="D323" s="185">
        <v>12</v>
      </c>
      <c r="E323" s="186" t="s">
        <v>373</v>
      </c>
      <c r="F323" s="187" t="s">
        <v>126</v>
      </c>
      <c r="G323" s="169">
        <v>200</v>
      </c>
      <c r="H323" s="169">
        <v>200</v>
      </c>
      <c r="I323" s="188"/>
    </row>
    <row r="324" spans="1:9" ht="78.75" x14ac:dyDescent="0.25">
      <c r="A324" s="179" t="s">
        <v>374</v>
      </c>
      <c r="B324" s="184">
        <v>913</v>
      </c>
      <c r="C324" s="185">
        <v>4</v>
      </c>
      <c r="D324" s="185">
        <v>12</v>
      </c>
      <c r="E324" s="186" t="s">
        <v>375</v>
      </c>
      <c r="F324" s="187" t="s">
        <v>126</v>
      </c>
      <c r="G324" s="169">
        <v>200</v>
      </c>
      <c r="H324" s="169">
        <v>200</v>
      </c>
      <c r="I324" s="188"/>
    </row>
    <row r="325" spans="1:9" ht="47.25" x14ac:dyDescent="0.25">
      <c r="A325" s="179" t="s">
        <v>376</v>
      </c>
      <c r="B325" s="184">
        <v>913</v>
      </c>
      <c r="C325" s="185">
        <v>4</v>
      </c>
      <c r="D325" s="185">
        <v>12</v>
      </c>
      <c r="E325" s="186" t="s">
        <v>377</v>
      </c>
      <c r="F325" s="187" t="s">
        <v>126</v>
      </c>
      <c r="G325" s="169">
        <v>200</v>
      </c>
      <c r="H325" s="169">
        <v>200</v>
      </c>
      <c r="I325" s="188"/>
    </row>
    <row r="326" spans="1:9" ht="63" x14ac:dyDescent="0.25">
      <c r="A326" s="179" t="s">
        <v>382</v>
      </c>
      <c r="B326" s="184">
        <v>913</v>
      </c>
      <c r="C326" s="185">
        <v>4</v>
      </c>
      <c r="D326" s="185">
        <v>12</v>
      </c>
      <c r="E326" s="186" t="s">
        <v>383</v>
      </c>
      <c r="F326" s="187" t="s">
        <v>126</v>
      </c>
      <c r="G326" s="169">
        <v>200</v>
      </c>
      <c r="H326" s="169">
        <v>200</v>
      </c>
      <c r="I326" s="188"/>
    </row>
    <row r="327" spans="1:9" ht="31.5" x14ac:dyDescent="0.25">
      <c r="A327" s="179" t="s">
        <v>133</v>
      </c>
      <c r="B327" s="184">
        <v>913</v>
      </c>
      <c r="C327" s="185">
        <v>4</v>
      </c>
      <c r="D327" s="185">
        <v>12</v>
      </c>
      <c r="E327" s="186" t="s">
        <v>383</v>
      </c>
      <c r="F327" s="187" t="s">
        <v>134</v>
      </c>
      <c r="G327" s="169">
        <v>200</v>
      </c>
      <c r="H327" s="169">
        <v>200</v>
      </c>
      <c r="I327" s="188"/>
    </row>
    <row r="328" spans="1:9" ht="31.5" x14ac:dyDescent="0.25">
      <c r="A328" s="179" t="s">
        <v>665</v>
      </c>
      <c r="B328" s="184">
        <v>913</v>
      </c>
      <c r="C328" s="185">
        <v>5</v>
      </c>
      <c r="D328" s="185">
        <v>0</v>
      </c>
      <c r="E328" s="186" t="s">
        <v>126</v>
      </c>
      <c r="F328" s="187" t="s">
        <v>126</v>
      </c>
      <c r="G328" s="169">
        <v>3.9</v>
      </c>
      <c r="H328" s="169">
        <v>3.9</v>
      </c>
      <c r="I328" s="188"/>
    </row>
    <row r="329" spans="1:9" x14ac:dyDescent="0.25">
      <c r="A329" s="179" t="s">
        <v>388</v>
      </c>
      <c r="B329" s="184">
        <v>913</v>
      </c>
      <c r="C329" s="185">
        <v>5</v>
      </c>
      <c r="D329" s="185">
        <v>1</v>
      </c>
      <c r="E329" s="186" t="s">
        <v>126</v>
      </c>
      <c r="F329" s="187" t="s">
        <v>126</v>
      </c>
      <c r="G329" s="169">
        <v>3.9</v>
      </c>
      <c r="H329" s="169">
        <v>3.9</v>
      </c>
      <c r="I329" s="188"/>
    </row>
    <row r="330" spans="1:9" ht="63" x14ac:dyDescent="0.25">
      <c r="A330" s="179" t="s">
        <v>372</v>
      </c>
      <c r="B330" s="184">
        <v>913</v>
      </c>
      <c r="C330" s="185">
        <v>5</v>
      </c>
      <c r="D330" s="185">
        <v>1</v>
      </c>
      <c r="E330" s="186" t="s">
        <v>373</v>
      </c>
      <c r="F330" s="187" t="s">
        <v>126</v>
      </c>
      <c r="G330" s="169">
        <v>3.9</v>
      </c>
      <c r="H330" s="169">
        <v>3.9</v>
      </c>
      <c r="I330" s="188"/>
    </row>
    <row r="331" spans="1:9" ht="78.75" x14ac:dyDescent="0.25">
      <c r="A331" s="179" t="s">
        <v>374</v>
      </c>
      <c r="B331" s="184">
        <v>913</v>
      </c>
      <c r="C331" s="185">
        <v>5</v>
      </c>
      <c r="D331" s="185">
        <v>1</v>
      </c>
      <c r="E331" s="186" t="s">
        <v>375</v>
      </c>
      <c r="F331" s="187" t="s">
        <v>126</v>
      </c>
      <c r="G331" s="169">
        <v>3.9</v>
      </c>
      <c r="H331" s="169">
        <v>3.9</v>
      </c>
      <c r="I331" s="188"/>
    </row>
    <row r="332" spans="1:9" ht="47.25" x14ac:dyDescent="0.25">
      <c r="A332" s="179" t="s">
        <v>376</v>
      </c>
      <c r="B332" s="184">
        <v>913</v>
      </c>
      <c r="C332" s="185">
        <v>5</v>
      </c>
      <c r="D332" s="185">
        <v>1</v>
      </c>
      <c r="E332" s="186" t="s">
        <v>377</v>
      </c>
      <c r="F332" s="187" t="s">
        <v>126</v>
      </c>
      <c r="G332" s="169">
        <v>3.9</v>
      </c>
      <c r="H332" s="169">
        <v>3.9</v>
      </c>
      <c r="I332" s="188"/>
    </row>
    <row r="333" spans="1:9" ht="31.5" x14ac:dyDescent="0.25">
      <c r="A333" s="179" t="s">
        <v>386</v>
      </c>
      <c r="B333" s="184">
        <v>913</v>
      </c>
      <c r="C333" s="185">
        <v>5</v>
      </c>
      <c r="D333" s="185">
        <v>1</v>
      </c>
      <c r="E333" s="186" t="s">
        <v>387</v>
      </c>
      <c r="F333" s="187" t="s">
        <v>126</v>
      </c>
      <c r="G333" s="169">
        <v>3.9</v>
      </c>
      <c r="H333" s="169">
        <v>3.9</v>
      </c>
      <c r="I333" s="188"/>
    </row>
    <row r="334" spans="1:9" ht="31.5" x14ac:dyDescent="0.25">
      <c r="A334" s="179" t="s">
        <v>133</v>
      </c>
      <c r="B334" s="184">
        <v>913</v>
      </c>
      <c r="C334" s="185">
        <v>5</v>
      </c>
      <c r="D334" s="185">
        <v>1</v>
      </c>
      <c r="E334" s="186" t="s">
        <v>387</v>
      </c>
      <c r="F334" s="187" t="s">
        <v>134</v>
      </c>
      <c r="G334" s="169">
        <v>3.9</v>
      </c>
      <c r="H334" s="169">
        <v>3.9</v>
      </c>
      <c r="I334" s="188"/>
    </row>
    <row r="335" spans="1:9" x14ac:dyDescent="0.25">
      <c r="A335" s="179" t="s">
        <v>655</v>
      </c>
      <c r="B335" s="184">
        <v>913</v>
      </c>
      <c r="C335" s="185">
        <v>7</v>
      </c>
      <c r="D335" s="185">
        <v>0</v>
      </c>
      <c r="E335" s="186" t="s">
        <v>126</v>
      </c>
      <c r="F335" s="187" t="s">
        <v>126</v>
      </c>
      <c r="G335" s="169">
        <v>24</v>
      </c>
      <c r="H335" s="169">
        <v>22</v>
      </c>
      <c r="I335" s="188"/>
    </row>
    <row r="336" spans="1:9" ht="47.25" x14ac:dyDescent="0.25">
      <c r="A336" s="179" t="s">
        <v>140</v>
      </c>
      <c r="B336" s="184">
        <v>913</v>
      </c>
      <c r="C336" s="185">
        <v>7</v>
      </c>
      <c r="D336" s="185">
        <v>5</v>
      </c>
      <c r="E336" s="186" t="s">
        <v>126</v>
      </c>
      <c r="F336" s="187" t="s">
        <v>126</v>
      </c>
      <c r="G336" s="169">
        <v>24</v>
      </c>
      <c r="H336" s="169">
        <v>22</v>
      </c>
      <c r="I336" s="188"/>
    </row>
    <row r="337" spans="1:9" ht="63" x14ac:dyDescent="0.25">
      <c r="A337" s="179" t="s">
        <v>372</v>
      </c>
      <c r="B337" s="184">
        <v>913</v>
      </c>
      <c r="C337" s="185">
        <v>7</v>
      </c>
      <c r="D337" s="185">
        <v>5</v>
      </c>
      <c r="E337" s="186" t="s">
        <v>373</v>
      </c>
      <c r="F337" s="187" t="s">
        <v>126</v>
      </c>
      <c r="G337" s="169">
        <v>24</v>
      </c>
      <c r="H337" s="169">
        <v>22</v>
      </c>
      <c r="I337" s="188"/>
    </row>
    <row r="338" spans="1:9" ht="78.75" x14ac:dyDescent="0.25">
      <c r="A338" s="179" t="s">
        <v>405</v>
      </c>
      <c r="B338" s="184">
        <v>913</v>
      </c>
      <c r="C338" s="185">
        <v>7</v>
      </c>
      <c r="D338" s="185">
        <v>5</v>
      </c>
      <c r="E338" s="186" t="s">
        <v>406</v>
      </c>
      <c r="F338" s="187" t="s">
        <v>126</v>
      </c>
      <c r="G338" s="169">
        <v>24</v>
      </c>
      <c r="H338" s="169">
        <v>22</v>
      </c>
      <c r="I338" s="188"/>
    </row>
    <row r="339" spans="1:9" ht="31.5" x14ac:dyDescent="0.25">
      <c r="A339" s="179" t="s">
        <v>407</v>
      </c>
      <c r="B339" s="184">
        <v>913</v>
      </c>
      <c r="C339" s="185">
        <v>7</v>
      </c>
      <c r="D339" s="185">
        <v>5</v>
      </c>
      <c r="E339" s="186" t="s">
        <v>408</v>
      </c>
      <c r="F339" s="187" t="s">
        <v>126</v>
      </c>
      <c r="G339" s="169">
        <v>24</v>
      </c>
      <c r="H339" s="169">
        <v>22</v>
      </c>
      <c r="I339" s="188"/>
    </row>
    <row r="340" spans="1:9" ht="31.5" x14ac:dyDescent="0.25">
      <c r="A340" s="179" t="s">
        <v>138</v>
      </c>
      <c r="B340" s="184">
        <v>913</v>
      </c>
      <c r="C340" s="185">
        <v>7</v>
      </c>
      <c r="D340" s="185">
        <v>5</v>
      </c>
      <c r="E340" s="186" t="s">
        <v>409</v>
      </c>
      <c r="F340" s="187" t="s">
        <v>126</v>
      </c>
      <c r="G340" s="169">
        <v>24</v>
      </c>
      <c r="H340" s="169">
        <v>22</v>
      </c>
      <c r="I340" s="188"/>
    </row>
    <row r="341" spans="1:9" ht="31.5" x14ac:dyDescent="0.25">
      <c r="A341" s="179" t="s">
        <v>133</v>
      </c>
      <c r="B341" s="184">
        <v>913</v>
      </c>
      <c r="C341" s="185">
        <v>7</v>
      </c>
      <c r="D341" s="185">
        <v>5</v>
      </c>
      <c r="E341" s="186" t="s">
        <v>409</v>
      </c>
      <c r="F341" s="187" t="s">
        <v>134</v>
      </c>
      <c r="G341" s="169">
        <v>24</v>
      </c>
      <c r="H341" s="169">
        <v>22</v>
      </c>
      <c r="I341" s="188"/>
    </row>
    <row r="342" spans="1:9" ht="31.5" x14ac:dyDescent="0.25">
      <c r="A342" s="179" t="s">
        <v>666</v>
      </c>
      <c r="B342" s="184">
        <v>913</v>
      </c>
      <c r="C342" s="185">
        <v>12</v>
      </c>
      <c r="D342" s="185">
        <v>0</v>
      </c>
      <c r="E342" s="186" t="s">
        <v>126</v>
      </c>
      <c r="F342" s="187" t="s">
        <v>126</v>
      </c>
      <c r="G342" s="169">
        <v>3479.8</v>
      </c>
      <c r="H342" s="169">
        <v>3399.9</v>
      </c>
      <c r="I342" s="188"/>
    </row>
    <row r="343" spans="1:9" x14ac:dyDescent="0.25">
      <c r="A343" s="179" t="s">
        <v>404</v>
      </c>
      <c r="B343" s="184">
        <v>913</v>
      </c>
      <c r="C343" s="185">
        <v>12</v>
      </c>
      <c r="D343" s="185">
        <v>2</v>
      </c>
      <c r="E343" s="186" t="s">
        <v>126</v>
      </c>
      <c r="F343" s="187" t="s">
        <v>126</v>
      </c>
      <c r="G343" s="169">
        <v>3479.8</v>
      </c>
      <c r="H343" s="169">
        <v>3399.9</v>
      </c>
      <c r="I343" s="188"/>
    </row>
    <row r="344" spans="1:9" ht="63" x14ac:dyDescent="0.25">
      <c r="A344" s="179" t="s">
        <v>372</v>
      </c>
      <c r="B344" s="184">
        <v>913</v>
      </c>
      <c r="C344" s="185">
        <v>12</v>
      </c>
      <c r="D344" s="185">
        <v>2</v>
      </c>
      <c r="E344" s="186" t="s">
        <v>373</v>
      </c>
      <c r="F344" s="187" t="s">
        <v>126</v>
      </c>
      <c r="G344" s="169">
        <v>3479.8</v>
      </c>
      <c r="H344" s="169">
        <v>3399.9</v>
      </c>
      <c r="I344" s="188"/>
    </row>
    <row r="345" spans="1:9" ht="94.5" x14ac:dyDescent="0.25">
      <c r="A345" s="179" t="s">
        <v>389</v>
      </c>
      <c r="B345" s="184">
        <v>913</v>
      </c>
      <c r="C345" s="185">
        <v>12</v>
      </c>
      <c r="D345" s="185">
        <v>2</v>
      </c>
      <c r="E345" s="186" t="s">
        <v>390</v>
      </c>
      <c r="F345" s="187" t="s">
        <v>126</v>
      </c>
      <c r="G345" s="169">
        <v>3479.8</v>
      </c>
      <c r="H345" s="169">
        <v>3399.9</v>
      </c>
      <c r="I345" s="188"/>
    </row>
    <row r="346" spans="1:9" ht="94.5" x14ac:dyDescent="0.25">
      <c r="A346" s="179" t="s">
        <v>400</v>
      </c>
      <c r="B346" s="184">
        <v>913</v>
      </c>
      <c r="C346" s="185">
        <v>12</v>
      </c>
      <c r="D346" s="185">
        <v>2</v>
      </c>
      <c r="E346" s="186" t="s">
        <v>401</v>
      </c>
      <c r="F346" s="187" t="s">
        <v>126</v>
      </c>
      <c r="G346" s="169">
        <v>3479.8</v>
      </c>
      <c r="H346" s="169">
        <v>3399.9</v>
      </c>
      <c r="I346" s="188"/>
    </row>
    <row r="347" spans="1:9" ht="31.5" x14ac:dyDescent="0.25">
      <c r="A347" s="179" t="s">
        <v>402</v>
      </c>
      <c r="B347" s="184">
        <v>913</v>
      </c>
      <c r="C347" s="185">
        <v>12</v>
      </c>
      <c r="D347" s="185">
        <v>2</v>
      </c>
      <c r="E347" s="186" t="s">
        <v>403</v>
      </c>
      <c r="F347" s="187" t="s">
        <v>126</v>
      </c>
      <c r="G347" s="169">
        <v>3479.8</v>
      </c>
      <c r="H347" s="169">
        <v>3399.9</v>
      </c>
      <c r="I347" s="188"/>
    </row>
    <row r="348" spans="1:9" x14ac:dyDescent="0.25">
      <c r="A348" s="179" t="s">
        <v>143</v>
      </c>
      <c r="B348" s="184">
        <v>913</v>
      </c>
      <c r="C348" s="185">
        <v>12</v>
      </c>
      <c r="D348" s="185">
        <v>2</v>
      </c>
      <c r="E348" s="186" t="s">
        <v>403</v>
      </c>
      <c r="F348" s="187" t="s">
        <v>144</v>
      </c>
      <c r="G348" s="169">
        <v>3479.8</v>
      </c>
      <c r="H348" s="169">
        <v>3399.9</v>
      </c>
      <c r="I348" s="188"/>
    </row>
    <row r="349" spans="1:9" x14ac:dyDescent="0.25">
      <c r="A349" s="179" t="s">
        <v>667</v>
      </c>
      <c r="B349" s="184">
        <v>916</v>
      </c>
      <c r="C349" s="185">
        <v>0</v>
      </c>
      <c r="D349" s="185">
        <v>0</v>
      </c>
      <c r="E349" s="186" t="s">
        <v>126</v>
      </c>
      <c r="F349" s="187" t="s">
        <v>126</v>
      </c>
      <c r="G349" s="169">
        <v>1911.6</v>
      </c>
      <c r="H349" s="169">
        <v>1885.1</v>
      </c>
      <c r="I349" s="188"/>
    </row>
    <row r="350" spans="1:9" x14ac:dyDescent="0.25">
      <c r="A350" s="179" t="s">
        <v>660</v>
      </c>
      <c r="B350" s="184">
        <v>916</v>
      </c>
      <c r="C350" s="185">
        <v>1</v>
      </c>
      <c r="D350" s="185">
        <v>0</v>
      </c>
      <c r="E350" s="186" t="s">
        <v>126</v>
      </c>
      <c r="F350" s="187" t="s">
        <v>126</v>
      </c>
      <c r="G350" s="169">
        <v>1911.6</v>
      </c>
      <c r="H350" s="169">
        <v>1885.1</v>
      </c>
      <c r="I350" s="188"/>
    </row>
    <row r="351" spans="1:9" ht="78.75" x14ac:dyDescent="0.25">
      <c r="A351" s="179" t="s">
        <v>615</v>
      </c>
      <c r="B351" s="184">
        <v>916</v>
      </c>
      <c r="C351" s="185">
        <v>1</v>
      </c>
      <c r="D351" s="185">
        <v>3</v>
      </c>
      <c r="E351" s="186" t="s">
        <v>126</v>
      </c>
      <c r="F351" s="187" t="s">
        <v>126</v>
      </c>
      <c r="G351" s="169">
        <v>1911.6</v>
      </c>
      <c r="H351" s="169">
        <v>1885.1</v>
      </c>
      <c r="I351" s="188"/>
    </row>
    <row r="352" spans="1:9" x14ac:dyDescent="0.25">
      <c r="A352" s="179" t="s">
        <v>608</v>
      </c>
      <c r="B352" s="184">
        <v>916</v>
      </c>
      <c r="C352" s="185">
        <v>1</v>
      </c>
      <c r="D352" s="185">
        <v>3</v>
      </c>
      <c r="E352" s="186" t="s">
        <v>609</v>
      </c>
      <c r="F352" s="187" t="s">
        <v>126</v>
      </c>
      <c r="G352" s="169">
        <v>1911.6</v>
      </c>
      <c r="H352" s="169">
        <v>1885.1</v>
      </c>
      <c r="I352" s="188"/>
    </row>
    <row r="353" spans="1:9" ht="47.25" x14ac:dyDescent="0.25">
      <c r="A353" s="179" t="s">
        <v>610</v>
      </c>
      <c r="B353" s="184">
        <v>916</v>
      </c>
      <c r="C353" s="185">
        <v>1</v>
      </c>
      <c r="D353" s="185">
        <v>3</v>
      </c>
      <c r="E353" s="186" t="s">
        <v>611</v>
      </c>
      <c r="F353" s="187" t="s">
        <v>126</v>
      </c>
      <c r="G353" s="169">
        <v>1911.6</v>
      </c>
      <c r="H353" s="169">
        <v>1885.1</v>
      </c>
      <c r="I353" s="188"/>
    </row>
    <row r="354" spans="1:9" ht="31.5" x14ac:dyDescent="0.25">
      <c r="A354" s="179" t="s">
        <v>612</v>
      </c>
      <c r="B354" s="184">
        <v>916</v>
      </c>
      <c r="C354" s="185">
        <v>1</v>
      </c>
      <c r="D354" s="185">
        <v>3</v>
      </c>
      <c r="E354" s="186" t="s">
        <v>613</v>
      </c>
      <c r="F354" s="187" t="s">
        <v>126</v>
      </c>
      <c r="G354" s="169">
        <v>1370.1</v>
      </c>
      <c r="H354" s="169">
        <v>1347.1</v>
      </c>
      <c r="I354" s="188"/>
    </row>
    <row r="355" spans="1:9" ht="236.25" x14ac:dyDescent="0.25">
      <c r="A355" s="179" t="s">
        <v>205</v>
      </c>
      <c r="B355" s="184">
        <v>916</v>
      </c>
      <c r="C355" s="185">
        <v>1</v>
      </c>
      <c r="D355" s="185">
        <v>3</v>
      </c>
      <c r="E355" s="186" t="s">
        <v>614</v>
      </c>
      <c r="F355" s="187" t="s">
        <v>126</v>
      </c>
      <c r="G355" s="169">
        <v>1370.1</v>
      </c>
      <c r="H355" s="169">
        <v>1347.1</v>
      </c>
      <c r="I355" s="188"/>
    </row>
    <row r="356" spans="1:9" ht="94.5" x14ac:dyDescent="0.25">
      <c r="A356" s="179" t="s">
        <v>147</v>
      </c>
      <c r="B356" s="184">
        <v>916</v>
      </c>
      <c r="C356" s="185">
        <v>1</v>
      </c>
      <c r="D356" s="185">
        <v>3</v>
      </c>
      <c r="E356" s="186" t="s">
        <v>614</v>
      </c>
      <c r="F356" s="187" t="s">
        <v>148</v>
      </c>
      <c r="G356" s="169">
        <v>1370.1</v>
      </c>
      <c r="H356" s="169">
        <v>1347.1</v>
      </c>
      <c r="I356" s="188"/>
    </row>
    <row r="357" spans="1:9" ht="31.5" x14ac:dyDescent="0.25">
      <c r="A357" s="179" t="s">
        <v>616</v>
      </c>
      <c r="B357" s="184">
        <v>916</v>
      </c>
      <c r="C357" s="185">
        <v>1</v>
      </c>
      <c r="D357" s="185">
        <v>3</v>
      </c>
      <c r="E357" s="186" t="s">
        <v>617</v>
      </c>
      <c r="F357" s="187" t="s">
        <v>126</v>
      </c>
      <c r="G357" s="169">
        <v>541.5</v>
      </c>
      <c r="H357" s="169">
        <v>538</v>
      </c>
      <c r="I357" s="188"/>
    </row>
    <row r="358" spans="1:9" ht="31.5" x14ac:dyDescent="0.25">
      <c r="A358" s="179" t="s">
        <v>274</v>
      </c>
      <c r="B358" s="184">
        <v>916</v>
      </c>
      <c r="C358" s="185">
        <v>1</v>
      </c>
      <c r="D358" s="185">
        <v>3</v>
      </c>
      <c r="E358" s="186" t="s">
        <v>618</v>
      </c>
      <c r="F358" s="187" t="s">
        <v>126</v>
      </c>
      <c r="G358" s="169">
        <v>10.3</v>
      </c>
      <c r="H358" s="169">
        <v>16.8</v>
      </c>
      <c r="I358" s="188"/>
    </row>
    <row r="359" spans="1:9" ht="94.5" x14ac:dyDescent="0.25">
      <c r="A359" s="179" t="s">
        <v>147</v>
      </c>
      <c r="B359" s="184">
        <v>916</v>
      </c>
      <c r="C359" s="185">
        <v>1</v>
      </c>
      <c r="D359" s="185">
        <v>3</v>
      </c>
      <c r="E359" s="186" t="s">
        <v>618</v>
      </c>
      <c r="F359" s="187" t="s">
        <v>148</v>
      </c>
      <c r="G359" s="169">
        <v>2.5</v>
      </c>
      <c r="H359" s="169">
        <v>2.5</v>
      </c>
      <c r="I359" s="188"/>
    </row>
    <row r="360" spans="1:9" ht="31.5" x14ac:dyDescent="0.25">
      <c r="A360" s="179" t="s">
        <v>133</v>
      </c>
      <c r="B360" s="184">
        <v>916</v>
      </c>
      <c r="C360" s="185">
        <v>1</v>
      </c>
      <c r="D360" s="185">
        <v>3</v>
      </c>
      <c r="E360" s="186" t="s">
        <v>618</v>
      </c>
      <c r="F360" s="187" t="s">
        <v>134</v>
      </c>
      <c r="G360" s="169">
        <v>7.8</v>
      </c>
      <c r="H360" s="169">
        <v>14.3</v>
      </c>
      <c r="I360" s="188"/>
    </row>
    <row r="361" spans="1:9" ht="236.25" x14ac:dyDescent="0.25">
      <c r="A361" s="179" t="s">
        <v>205</v>
      </c>
      <c r="B361" s="184">
        <v>916</v>
      </c>
      <c r="C361" s="185">
        <v>1</v>
      </c>
      <c r="D361" s="185">
        <v>3</v>
      </c>
      <c r="E361" s="186" t="s">
        <v>619</v>
      </c>
      <c r="F361" s="187" t="s">
        <v>126</v>
      </c>
      <c r="G361" s="169">
        <v>531.20000000000005</v>
      </c>
      <c r="H361" s="169">
        <v>521.20000000000005</v>
      </c>
      <c r="I361" s="188"/>
    </row>
    <row r="362" spans="1:9" ht="94.5" x14ac:dyDescent="0.25">
      <c r="A362" s="179" t="s">
        <v>147</v>
      </c>
      <c r="B362" s="184">
        <v>916</v>
      </c>
      <c r="C362" s="185">
        <v>1</v>
      </c>
      <c r="D362" s="185">
        <v>3</v>
      </c>
      <c r="E362" s="186" t="s">
        <v>619</v>
      </c>
      <c r="F362" s="187" t="s">
        <v>148</v>
      </c>
      <c r="G362" s="169">
        <v>531.20000000000005</v>
      </c>
      <c r="H362" s="169">
        <v>521.20000000000005</v>
      </c>
      <c r="I362" s="188"/>
    </row>
    <row r="363" spans="1:9" x14ac:dyDescent="0.25">
      <c r="A363" s="179" t="s">
        <v>668</v>
      </c>
      <c r="B363" s="184">
        <v>917</v>
      </c>
      <c r="C363" s="185">
        <v>0</v>
      </c>
      <c r="D363" s="185">
        <v>0</v>
      </c>
      <c r="E363" s="186" t="s">
        <v>126</v>
      </c>
      <c r="F363" s="187" t="s">
        <v>126</v>
      </c>
      <c r="G363" s="169">
        <v>65778.399999999994</v>
      </c>
      <c r="H363" s="169">
        <v>68627.899999999994</v>
      </c>
      <c r="I363" s="188"/>
    </row>
    <row r="364" spans="1:9" x14ac:dyDescent="0.25">
      <c r="A364" s="179" t="s">
        <v>660</v>
      </c>
      <c r="B364" s="184">
        <v>917</v>
      </c>
      <c r="C364" s="185">
        <v>1</v>
      </c>
      <c r="D364" s="185">
        <v>0</v>
      </c>
      <c r="E364" s="186" t="s">
        <v>126</v>
      </c>
      <c r="F364" s="187" t="s">
        <v>126</v>
      </c>
      <c r="G364" s="169">
        <v>53503</v>
      </c>
      <c r="H364" s="169">
        <v>56695</v>
      </c>
      <c r="I364" s="188"/>
    </row>
    <row r="365" spans="1:9" ht="63" x14ac:dyDescent="0.25">
      <c r="A365" s="179" t="s">
        <v>446</v>
      </c>
      <c r="B365" s="184">
        <v>917</v>
      </c>
      <c r="C365" s="185">
        <v>1</v>
      </c>
      <c r="D365" s="185">
        <v>2</v>
      </c>
      <c r="E365" s="186" t="s">
        <v>126</v>
      </c>
      <c r="F365" s="187" t="s">
        <v>126</v>
      </c>
      <c r="G365" s="169">
        <v>3362.5</v>
      </c>
      <c r="H365" s="169">
        <v>3284.7</v>
      </c>
      <c r="I365" s="188"/>
    </row>
    <row r="366" spans="1:9" ht="63" x14ac:dyDescent="0.25">
      <c r="A366" s="179" t="s">
        <v>412</v>
      </c>
      <c r="B366" s="184">
        <v>917</v>
      </c>
      <c r="C366" s="185">
        <v>1</v>
      </c>
      <c r="D366" s="185">
        <v>2</v>
      </c>
      <c r="E366" s="186" t="s">
        <v>413</v>
      </c>
      <c r="F366" s="187" t="s">
        <v>126</v>
      </c>
      <c r="G366" s="169">
        <v>3362.5</v>
      </c>
      <c r="H366" s="169">
        <v>3284.7</v>
      </c>
      <c r="I366" s="188"/>
    </row>
    <row r="367" spans="1:9" ht="47.25" x14ac:dyDescent="0.25">
      <c r="A367" s="179" t="s">
        <v>414</v>
      </c>
      <c r="B367" s="184">
        <v>917</v>
      </c>
      <c r="C367" s="185">
        <v>1</v>
      </c>
      <c r="D367" s="185">
        <v>2</v>
      </c>
      <c r="E367" s="186" t="s">
        <v>415</v>
      </c>
      <c r="F367" s="187" t="s">
        <v>126</v>
      </c>
      <c r="G367" s="169">
        <v>3362.5</v>
      </c>
      <c r="H367" s="169">
        <v>3284.7</v>
      </c>
      <c r="I367" s="188"/>
    </row>
    <row r="368" spans="1:9" ht="47.25" x14ac:dyDescent="0.25">
      <c r="A368" s="179" t="s">
        <v>443</v>
      </c>
      <c r="B368" s="184">
        <v>917</v>
      </c>
      <c r="C368" s="185">
        <v>1</v>
      </c>
      <c r="D368" s="185">
        <v>2</v>
      </c>
      <c r="E368" s="186" t="s">
        <v>444</v>
      </c>
      <c r="F368" s="187" t="s">
        <v>126</v>
      </c>
      <c r="G368" s="169">
        <v>3362.5</v>
      </c>
      <c r="H368" s="169">
        <v>3284.7</v>
      </c>
      <c r="I368" s="188"/>
    </row>
    <row r="369" spans="1:9" ht="236.25" x14ac:dyDescent="0.25">
      <c r="A369" s="179" t="s">
        <v>205</v>
      </c>
      <c r="B369" s="184">
        <v>917</v>
      </c>
      <c r="C369" s="185">
        <v>1</v>
      </c>
      <c r="D369" s="185">
        <v>2</v>
      </c>
      <c r="E369" s="186" t="s">
        <v>445</v>
      </c>
      <c r="F369" s="187" t="s">
        <v>126</v>
      </c>
      <c r="G369" s="169">
        <v>3362.5</v>
      </c>
      <c r="H369" s="169">
        <v>3284.7</v>
      </c>
      <c r="I369" s="188"/>
    </row>
    <row r="370" spans="1:9" ht="94.5" x14ac:dyDescent="0.25">
      <c r="A370" s="179" t="s">
        <v>147</v>
      </c>
      <c r="B370" s="184">
        <v>917</v>
      </c>
      <c r="C370" s="185">
        <v>1</v>
      </c>
      <c r="D370" s="185">
        <v>2</v>
      </c>
      <c r="E370" s="186" t="s">
        <v>445</v>
      </c>
      <c r="F370" s="187" t="s">
        <v>148</v>
      </c>
      <c r="G370" s="169">
        <v>3362.5</v>
      </c>
      <c r="H370" s="169">
        <v>3284.7</v>
      </c>
      <c r="I370" s="188"/>
    </row>
    <row r="371" spans="1:9" ht="94.5" x14ac:dyDescent="0.25">
      <c r="A371" s="179" t="s">
        <v>319</v>
      </c>
      <c r="B371" s="184">
        <v>917</v>
      </c>
      <c r="C371" s="185">
        <v>1</v>
      </c>
      <c r="D371" s="185">
        <v>4</v>
      </c>
      <c r="E371" s="186" t="s">
        <v>126</v>
      </c>
      <c r="F371" s="187" t="s">
        <v>126</v>
      </c>
      <c r="G371" s="169">
        <v>48115.7</v>
      </c>
      <c r="H371" s="169">
        <v>47303.1</v>
      </c>
      <c r="I371" s="188"/>
    </row>
    <row r="372" spans="1:9" ht="63" x14ac:dyDescent="0.25">
      <c r="A372" s="179" t="s">
        <v>278</v>
      </c>
      <c r="B372" s="184">
        <v>917</v>
      </c>
      <c r="C372" s="185">
        <v>1</v>
      </c>
      <c r="D372" s="185">
        <v>4</v>
      </c>
      <c r="E372" s="186" t="s">
        <v>279</v>
      </c>
      <c r="F372" s="187" t="s">
        <v>126</v>
      </c>
      <c r="G372" s="169">
        <v>3</v>
      </c>
      <c r="H372" s="169">
        <v>3</v>
      </c>
      <c r="I372" s="188"/>
    </row>
    <row r="373" spans="1:9" ht="78.75" x14ac:dyDescent="0.25">
      <c r="A373" s="179" t="s">
        <v>311</v>
      </c>
      <c r="B373" s="184">
        <v>917</v>
      </c>
      <c r="C373" s="185">
        <v>1</v>
      </c>
      <c r="D373" s="185">
        <v>4</v>
      </c>
      <c r="E373" s="186" t="s">
        <v>312</v>
      </c>
      <c r="F373" s="187" t="s">
        <v>126</v>
      </c>
      <c r="G373" s="169">
        <v>3</v>
      </c>
      <c r="H373" s="169">
        <v>3</v>
      </c>
      <c r="I373" s="188"/>
    </row>
    <row r="374" spans="1:9" ht="94.5" x14ac:dyDescent="0.25">
      <c r="A374" s="179" t="s">
        <v>316</v>
      </c>
      <c r="B374" s="184">
        <v>917</v>
      </c>
      <c r="C374" s="185">
        <v>1</v>
      </c>
      <c r="D374" s="185">
        <v>4</v>
      </c>
      <c r="E374" s="186" t="s">
        <v>317</v>
      </c>
      <c r="F374" s="187" t="s">
        <v>126</v>
      </c>
      <c r="G374" s="169">
        <v>3</v>
      </c>
      <c r="H374" s="169">
        <v>3</v>
      </c>
      <c r="I374" s="188"/>
    </row>
    <row r="375" spans="1:9" ht="78.75" x14ac:dyDescent="0.25">
      <c r="A375" s="179" t="s">
        <v>223</v>
      </c>
      <c r="B375" s="184">
        <v>917</v>
      </c>
      <c r="C375" s="185">
        <v>1</v>
      </c>
      <c r="D375" s="185">
        <v>4</v>
      </c>
      <c r="E375" s="186" t="s">
        <v>318</v>
      </c>
      <c r="F375" s="187" t="s">
        <v>126</v>
      </c>
      <c r="G375" s="169">
        <v>3</v>
      </c>
      <c r="H375" s="169">
        <v>3</v>
      </c>
      <c r="I375" s="188"/>
    </row>
    <row r="376" spans="1:9" ht="31.5" x14ac:dyDescent="0.25">
      <c r="A376" s="179" t="s">
        <v>133</v>
      </c>
      <c r="B376" s="184">
        <v>917</v>
      </c>
      <c r="C376" s="185">
        <v>1</v>
      </c>
      <c r="D376" s="185">
        <v>4</v>
      </c>
      <c r="E376" s="186" t="s">
        <v>318</v>
      </c>
      <c r="F376" s="187" t="s">
        <v>134</v>
      </c>
      <c r="G376" s="169">
        <v>3</v>
      </c>
      <c r="H376" s="169">
        <v>3</v>
      </c>
      <c r="I376" s="188"/>
    </row>
    <row r="377" spans="1:9" ht="63" x14ac:dyDescent="0.25">
      <c r="A377" s="179" t="s">
        <v>412</v>
      </c>
      <c r="B377" s="184">
        <v>917</v>
      </c>
      <c r="C377" s="185">
        <v>1</v>
      </c>
      <c r="D377" s="185">
        <v>4</v>
      </c>
      <c r="E377" s="186" t="s">
        <v>413</v>
      </c>
      <c r="F377" s="187" t="s">
        <v>126</v>
      </c>
      <c r="G377" s="169">
        <v>48112.7</v>
      </c>
      <c r="H377" s="169">
        <v>47300.1</v>
      </c>
      <c r="I377" s="188"/>
    </row>
    <row r="378" spans="1:9" ht="47.25" x14ac:dyDescent="0.25">
      <c r="A378" s="179" t="s">
        <v>414</v>
      </c>
      <c r="B378" s="184">
        <v>917</v>
      </c>
      <c r="C378" s="185">
        <v>1</v>
      </c>
      <c r="D378" s="185">
        <v>4</v>
      </c>
      <c r="E378" s="186" t="s">
        <v>415</v>
      </c>
      <c r="F378" s="187" t="s">
        <v>126</v>
      </c>
      <c r="G378" s="169">
        <v>48112.7</v>
      </c>
      <c r="H378" s="169">
        <v>47300.1</v>
      </c>
      <c r="I378" s="188"/>
    </row>
    <row r="379" spans="1:9" ht="47.25" x14ac:dyDescent="0.25">
      <c r="A379" s="179" t="s">
        <v>439</v>
      </c>
      <c r="B379" s="184">
        <v>917</v>
      </c>
      <c r="C379" s="185">
        <v>1</v>
      </c>
      <c r="D379" s="185">
        <v>4</v>
      </c>
      <c r="E379" s="186" t="s">
        <v>440</v>
      </c>
      <c r="F379" s="187" t="s">
        <v>126</v>
      </c>
      <c r="G379" s="169">
        <v>43259.1</v>
      </c>
      <c r="H379" s="169">
        <v>42446.5</v>
      </c>
      <c r="I379" s="188"/>
    </row>
    <row r="380" spans="1:9" ht="31.5" x14ac:dyDescent="0.25">
      <c r="A380" s="179" t="s">
        <v>216</v>
      </c>
      <c r="B380" s="184">
        <v>917</v>
      </c>
      <c r="C380" s="185">
        <v>1</v>
      </c>
      <c r="D380" s="185">
        <v>4</v>
      </c>
      <c r="E380" s="186" t="s">
        <v>441</v>
      </c>
      <c r="F380" s="187" t="s">
        <v>126</v>
      </c>
      <c r="G380" s="169">
        <v>1993.4</v>
      </c>
      <c r="H380" s="169">
        <v>1993.3</v>
      </c>
      <c r="I380" s="188"/>
    </row>
    <row r="381" spans="1:9" ht="94.5" x14ac:dyDescent="0.25">
      <c r="A381" s="179" t="s">
        <v>147</v>
      </c>
      <c r="B381" s="184">
        <v>917</v>
      </c>
      <c r="C381" s="185">
        <v>1</v>
      </c>
      <c r="D381" s="185">
        <v>4</v>
      </c>
      <c r="E381" s="186" t="s">
        <v>441</v>
      </c>
      <c r="F381" s="187" t="s">
        <v>148</v>
      </c>
      <c r="G381" s="169">
        <v>4.8</v>
      </c>
      <c r="H381" s="169">
        <v>4.9000000000000004</v>
      </c>
      <c r="I381" s="188"/>
    </row>
    <row r="382" spans="1:9" ht="31.5" x14ac:dyDescent="0.25">
      <c r="A382" s="179" t="s">
        <v>133</v>
      </c>
      <c r="B382" s="184">
        <v>917</v>
      </c>
      <c r="C382" s="185">
        <v>1</v>
      </c>
      <c r="D382" s="185">
        <v>4</v>
      </c>
      <c r="E382" s="186" t="s">
        <v>441</v>
      </c>
      <c r="F382" s="187" t="s">
        <v>134</v>
      </c>
      <c r="G382" s="169">
        <v>1979.9</v>
      </c>
      <c r="H382" s="169">
        <v>1979.7</v>
      </c>
      <c r="I382" s="188"/>
    </row>
    <row r="383" spans="1:9" x14ac:dyDescent="0.25">
      <c r="A383" s="179" t="s">
        <v>143</v>
      </c>
      <c r="B383" s="184">
        <v>917</v>
      </c>
      <c r="C383" s="185">
        <v>1</v>
      </c>
      <c r="D383" s="185">
        <v>4</v>
      </c>
      <c r="E383" s="186" t="s">
        <v>441</v>
      </c>
      <c r="F383" s="187" t="s">
        <v>144</v>
      </c>
      <c r="G383" s="169">
        <v>8.6999999999999993</v>
      </c>
      <c r="H383" s="169">
        <v>8.6999999999999993</v>
      </c>
      <c r="I383" s="188"/>
    </row>
    <row r="384" spans="1:9" ht="236.25" x14ac:dyDescent="0.25">
      <c r="A384" s="179" t="s">
        <v>205</v>
      </c>
      <c r="B384" s="184">
        <v>917</v>
      </c>
      <c r="C384" s="185">
        <v>1</v>
      </c>
      <c r="D384" s="185">
        <v>4</v>
      </c>
      <c r="E384" s="186" t="s">
        <v>442</v>
      </c>
      <c r="F384" s="187" t="s">
        <v>126</v>
      </c>
      <c r="G384" s="169">
        <v>41265.699999999997</v>
      </c>
      <c r="H384" s="169">
        <v>40453.199999999997</v>
      </c>
      <c r="I384" s="188"/>
    </row>
    <row r="385" spans="1:9" ht="94.5" x14ac:dyDescent="0.25">
      <c r="A385" s="179" t="s">
        <v>147</v>
      </c>
      <c r="B385" s="184">
        <v>917</v>
      </c>
      <c r="C385" s="185">
        <v>1</v>
      </c>
      <c r="D385" s="185">
        <v>4</v>
      </c>
      <c r="E385" s="186" t="s">
        <v>442</v>
      </c>
      <c r="F385" s="187" t="s">
        <v>148</v>
      </c>
      <c r="G385" s="169">
        <v>41265.699999999997</v>
      </c>
      <c r="H385" s="169">
        <v>40453.199999999997</v>
      </c>
      <c r="I385" s="188"/>
    </row>
    <row r="386" spans="1:9" ht="31.5" x14ac:dyDescent="0.25">
      <c r="A386" s="179" t="s">
        <v>447</v>
      </c>
      <c r="B386" s="184">
        <v>917</v>
      </c>
      <c r="C386" s="185">
        <v>1</v>
      </c>
      <c r="D386" s="185">
        <v>4</v>
      </c>
      <c r="E386" s="186" t="s">
        <v>448</v>
      </c>
      <c r="F386" s="187" t="s">
        <v>126</v>
      </c>
      <c r="G386" s="169">
        <v>4853.6000000000004</v>
      </c>
      <c r="H386" s="169">
        <v>4853.6000000000004</v>
      </c>
      <c r="I386" s="188"/>
    </row>
    <row r="387" spans="1:9" ht="110.25" x14ac:dyDescent="0.25">
      <c r="A387" s="179" t="s">
        <v>452</v>
      </c>
      <c r="B387" s="184">
        <v>917</v>
      </c>
      <c r="C387" s="185">
        <v>1</v>
      </c>
      <c r="D387" s="185">
        <v>4</v>
      </c>
      <c r="E387" s="186" t="s">
        <v>453</v>
      </c>
      <c r="F387" s="187" t="s">
        <v>126</v>
      </c>
      <c r="G387" s="169">
        <v>1654.4</v>
      </c>
      <c r="H387" s="169">
        <v>1654.4</v>
      </c>
      <c r="I387" s="188"/>
    </row>
    <row r="388" spans="1:9" ht="94.5" x14ac:dyDescent="0.25">
      <c r="A388" s="179" t="s">
        <v>147</v>
      </c>
      <c r="B388" s="184">
        <v>917</v>
      </c>
      <c r="C388" s="185">
        <v>1</v>
      </c>
      <c r="D388" s="185">
        <v>4</v>
      </c>
      <c r="E388" s="186" t="s">
        <v>453</v>
      </c>
      <c r="F388" s="187" t="s">
        <v>148</v>
      </c>
      <c r="G388" s="169">
        <v>1505.6</v>
      </c>
      <c r="H388" s="169">
        <v>1505.6</v>
      </c>
      <c r="I388" s="188"/>
    </row>
    <row r="389" spans="1:9" ht="31.5" x14ac:dyDescent="0.25">
      <c r="A389" s="179" t="s">
        <v>133</v>
      </c>
      <c r="B389" s="184">
        <v>917</v>
      </c>
      <c r="C389" s="185">
        <v>1</v>
      </c>
      <c r="D389" s="185">
        <v>4</v>
      </c>
      <c r="E389" s="186" t="s">
        <v>453</v>
      </c>
      <c r="F389" s="187" t="s">
        <v>134</v>
      </c>
      <c r="G389" s="169">
        <v>148.80000000000001</v>
      </c>
      <c r="H389" s="169">
        <v>148.80000000000001</v>
      </c>
      <c r="I389" s="188"/>
    </row>
    <row r="390" spans="1:9" ht="94.5" x14ac:dyDescent="0.25">
      <c r="A390" s="179" t="s">
        <v>454</v>
      </c>
      <c r="B390" s="184">
        <v>917</v>
      </c>
      <c r="C390" s="185">
        <v>1</v>
      </c>
      <c r="D390" s="185">
        <v>4</v>
      </c>
      <c r="E390" s="186" t="s">
        <v>455</v>
      </c>
      <c r="F390" s="187" t="s">
        <v>126</v>
      </c>
      <c r="G390" s="169">
        <v>1556.6</v>
      </c>
      <c r="H390" s="169">
        <v>1556.6</v>
      </c>
      <c r="I390" s="188"/>
    </row>
    <row r="391" spans="1:9" ht="94.5" x14ac:dyDescent="0.25">
      <c r="A391" s="179" t="s">
        <v>147</v>
      </c>
      <c r="B391" s="184">
        <v>917</v>
      </c>
      <c r="C391" s="185">
        <v>1</v>
      </c>
      <c r="D391" s="185">
        <v>4</v>
      </c>
      <c r="E391" s="186" t="s">
        <v>455</v>
      </c>
      <c r="F391" s="187" t="s">
        <v>148</v>
      </c>
      <c r="G391" s="169">
        <v>1361.7</v>
      </c>
      <c r="H391" s="169">
        <v>1361.7</v>
      </c>
      <c r="I391" s="188"/>
    </row>
    <row r="392" spans="1:9" ht="31.5" x14ac:dyDescent="0.25">
      <c r="A392" s="179" t="s">
        <v>133</v>
      </c>
      <c r="B392" s="184">
        <v>917</v>
      </c>
      <c r="C392" s="185">
        <v>1</v>
      </c>
      <c r="D392" s="185">
        <v>4</v>
      </c>
      <c r="E392" s="186" t="s">
        <v>455</v>
      </c>
      <c r="F392" s="187" t="s">
        <v>134</v>
      </c>
      <c r="G392" s="169">
        <v>194.9</v>
      </c>
      <c r="H392" s="169">
        <v>194.9</v>
      </c>
      <c r="I392" s="188"/>
    </row>
    <row r="393" spans="1:9" ht="47.25" x14ac:dyDescent="0.25">
      <c r="A393" s="179" t="s">
        <v>456</v>
      </c>
      <c r="B393" s="184">
        <v>917</v>
      </c>
      <c r="C393" s="185">
        <v>1</v>
      </c>
      <c r="D393" s="185">
        <v>4</v>
      </c>
      <c r="E393" s="186" t="s">
        <v>457</v>
      </c>
      <c r="F393" s="187" t="s">
        <v>126</v>
      </c>
      <c r="G393" s="169">
        <v>821.3</v>
      </c>
      <c r="H393" s="169">
        <v>821.3</v>
      </c>
      <c r="I393" s="188"/>
    </row>
    <row r="394" spans="1:9" ht="94.5" x14ac:dyDescent="0.25">
      <c r="A394" s="179" t="s">
        <v>147</v>
      </c>
      <c r="B394" s="184">
        <v>917</v>
      </c>
      <c r="C394" s="185">
        <v>1</v>
      </c>
      <c r="D394" s="185">
        <v>4</v>
      </c>
      <c r="E394" s="186" t="s">
        <v>457</v>
      </c>
      <c r="F394" s="187" t="s">
        <v>148</v>
      </c>
      <c r="G394" s="169">
        <v>757.9</v>
      </c>
      <c r="H394" s="169">
        <v>757.9</v>
      </c>
      <c r="I394" s="188"/>
    </row>
    <row r="395" spans="1:9" ht="31.5" x14ac:dyDescent="0.25">
      <c r="A395" s="179" t="s">
        <v>133</v>
      </c>
      <c r="B395" s="184">
        <v>917</v>
      </c>
      <c r="C395" s="185">
        <v>1</v>
      </c>
      <c r="D395" s="185">
        <v>4</v>
      </c>
      <c r="E395" s="186" t="s">
        <v>457</v>
      </c>
      <c r="F395" s="187" t="s">
        <v>134</v>
      </c>
      <c r="G395" s="169">
        <v>63.4</v>
      </c>
      <c r="H395" s="169">
        <v>63.4</v>
      </c>
      <c r="I395" s="188"/>
    </row>
    <row r="396" spans="1:9" ht="78.75" x14ac:dyDescent="0.25">
      <c r="A396" s="179" t="s">
        <v>458</v>
      </c>
      <c r="B396" s="184">
        <v>917</v>
      </c>
      <c r="C396" s="185">
        <v>1</v>
      </c>
      <c r="D396" s="185">
        <v>4</v>
      </c>
      <c r="E396" s="186" t="s">
        <v>459</v>
      </c>
      <c r="F396" s="187" t="s">
        <v>126</v>
      </c>
      <c r="G396" s="169">
        <v>820.6</v>
      </c>
      <c r="H396" s="169">
        <v>820.6</v>
      </c>
      <c r="I396" s="188"/>
    </row>
    <row r="397" spans="1:9" ht="94.5" x14ac:dyDescent="0.25">
      <c r="A397" s="179" t="s">
        <v>147</v>
      </c>
      <c r="B397" s="184">
        <v>917</v>
      </c>
      <c r="C397" s="185">
        <v>1</v>
      </c>
      <c r="D397" s="185">
        <v>4</v>
      </c>
      <c r="E397" s="186" t="s">
        <v>459</v>
      </c>
      <c r="F397" s="187" t="s">
        <v>148</v>
      </c>
      <c r="G397" s="169">
        <v>751.5</v>
      </c>
      <c r="H397" s="169">
        <v>751.5</v>
      </c>
      <c r="I397" s="188"/>
    </row>
    <row r="398" spans="1:9" ht="31.5" x14ac:dyDescent="0.25">
      <c r="A398" s="179" t="s">
        <v>133</v>
      </c>
      <c r="B398" s="184">
        <v>917</v>
      </c>
      <c r="C398" s="185">
        <v>1</v>
      </c>
      <c r="D398" s="185">
        <v>4</v>
      </c>
      <c r="E398" s="186" t="s">
        <v>459</v>
      </c>
      <c r="F398" s="187" t="s">
        <v>134</v>
      </c>
      <c r="G398" s="169">
        <v>69.099999999999994</v>
      </c>
      <c r="H398" s="169">
        <v>69.099999999999994</v>
      </c>
      <c r="I398" s="188"/>
    </row>
    <row r="399" spans="1:9" ht="141.75" x14ac:dyDescent="0.25">
      <c r="A399" s="179" t="s">
        <v>460</v>
      </c>
      <c r="B399" s="184">
        <v>917</v>
      </c>
      <c r="C399" s="185">
        <v>1</v>
      </c>
      <c r="D399" s="185">
        <v>4</v>
      </c>
      <c r="E399" s="186" t="s">
        <v>461</v>
      </c>
      <c r="F399" s="187" t="s">
        <v>126</v>
      </c>
      <c r="G399" s="169">
        <v>0.7</v>
      </c>
      <c r="H399" s="169">
        <v>0.7</v>
      </c>
      <c r="I399" s="188"/>
    </row>
    <row r="400" spans="1:9" ht="31.5" x14ac:dyDescent="0.25">
      <c r="A400" s="179" t="s">
        <v>133</v>
      </c>
      <c r="B400" s="184">
        <v>917</v>
      </c>
      <c r="C400" s="185">
        <v>1</v>
      </c>
      <c r="D400" s="185">
        <v>4</v>
      </c>
      <c r="E400" s="186" t="s">
        <v>461</v>
      </c>
      <c r="F400" s="187" t="s">
        <v>134</v>
      </c>
      <c r="G400" s="169">
        <v>0.7</v>
      </c>
      <c r="H400" s="169">
        <v>0.7</v>
      </c>
      <c r="I400" s="188"/>
    </row>
    <row r="401" spans="1:9" x14ac:dyDescent="0.25">
      <c r="A401" s="179" t="s">
        <v>451</v>
      </c>
      <c r="B401" s="184">
        <v>917</v>
      </c>
      <c r="C401" s="185">
        <v>1</v>
      </c>
      <c r="D401" s="185">
        <v>5</v>
      </c>
      <c r="E401" s="186" t="s">
        <v>126</v>
      </c>
      <c r="F401" s="187" t="s">
        <v>126</v>
      </c>
      <c r="G401" s="169">
        <v>3.8</v>
      </c>
      <c r="H401" s="169">
        <v>3.4</v>
      </c>
      <c r="I401" s="188"/>
    </row>
    <row r="402" spans="1:9" ht="63" x14ac:dyDescent="0.25">
      <c r="A402" s="179" t="s">
        <v>412</v>
      </c>
      <c r="B402" s="184">
        <v>917</v>
      </c>
      <c r="C402" s="185">
        <v>1</v>
      </c>
      <c r="D402" s="185">
        <v>5</v>
      </c>
      <c r="E402" s="186" t="s">
        <v>413</v>
      </c>
      <c r="F402" s="187" t="s">
        <v>126</v>
      </c>
      <c r="G402" s="169">
        <v>3.8</v>
      </c>
      <c r="H402" s="169">
        <v>3.4</v>
      </c>
      <c r="I402" s="188"/>
    </row>
    <row r="403" spans="1:9" ht="47.25" x14ac:dyDescent="0.25">
      <c r="A403" s="179" t="s">
        <v>414</v>
      </c>
      <c r="B403" s="184">
        <v>917</v>
      </c>
      <c r="C403" s="185">
        <v>1</v>
      </c>
      <c r="D403" s="185">
        <v>5</v>
      </c>
      <c r="E403" s="186" t="s">
        <v>415</v>
      </c>
      <c r="F403" s="187" t="s">
        <v>126</v>
      </c>
      <c r="G403" s="169">
        <v>3.8</v>
      </c>
      <c r="H403" s="169">
        <v>3.4</v>
      </c>
      <c r="I403" s="188"/>
    </row>
    <row r="404" spans="1:9" ht="31.5" x14ac:dyDescent="0.25">
      <c r="A404" s="179" t="s">
        <v>447</v>
      </c>
      <c r="B404" s="184">
        <v>917</v>
      </c>
      <c r="C404" s="185">
        <v>1</v>
      </c>
      <c r="D404" s="185">
        <v>5</v>
      </c>
      <c r="E404" s="186" t="s">
        <v>448</v>
      </c>
      <c r="F404" s="187" t="s">
        <v>126</v>
      </c>
      <c r="G404" s="169">
        <v>3.8</v>
      </c>
      <c r="H404" s="169">
        <v>3.4</v>
      </c>
      <c r="I404" s="188"/>
    </row>
    <row r="405" spans="1:9" ht="78.75" x14ac:dyDescent="0.25">
      <c r="A405" s="179" t="s">
        <v>449</v>
      </c>
      <c r="B405" s="184">
        <v>917</v>
      </c>
      <c r="C405" s="185">
        <v>1</v>
      </c>
      <c r="D405" s="185">
        <v>5</v>
      </c>
      <c r="E405" s="186" t="s">
        <v>450</v>
      </c>
      <c r="F405" s="187" t="s">
        <v>126</v>
      </c>
      <c r="G405" s="169">
        <v>3.8</v>
      </c>
      <c r="H405" s="169">
        <v>3.4</v>
      </c>
      <c r="I405" s="188"/>
    </row>
    <row r="406" spans="1:9" ht="31.5" x14ac:dyDescent="0.25">
      <c r="A406" s="179" t="s">
        <v>133</v>
      </c>
      <c r="B406" s="184">
        <v>917</v>
      </c>
      <c r="C406" s="185">
        <v>1</v>
      </c>
      <c r="D406" s="185">
        <v>5</v>
      </c>
      <c r="E406" s="186" t="s">
        <v>450</v>
      </c>
      <c r="F406" s="187" t="s">
        <v>134</v>
      </c>
      <c r="G406" s="169">
        <v>3.8</v>
      </c>
      <c r="H406" s="169">
        <v>3.4</v>
      </c>
      <c r="I406" s="188"/>
    </row>
    <row r="407" spans="1:9" ht="31.5" x14ac:dyDescent="0.25">
      <c r="A407" s="179" t="s">
        <v>634</v>
      </c>
      <c r="B407" s="184">
        <v>917</v>
      </c>
      <c r="C407" s="185">
        <v>1</v>
      </c>
      <c r="D407" s="185">
        <v>7</v>
      </c>
      <c r="E407" s="186" t="s">
        <v>126</v>
      </c>
      <c r="F407" s="187" t="s">
        <v>126</v>
      </c>
      <c r="G407" s="169">
        <v>0</v>
      </c>
      <c r="H407" s="169">
        <v>4000</v>
      </c>
      <c r="I407" s="188"/>
    </row>
    <row r="408" spans="1:9" x14ac:dyDescent="0.25">
      <c r="A408" s="179" t="s">
        <v>608</v>
      </c>
      <c r="B408" s="184">
        <v>917</v>
      </c>
      <c r="C408" s="185">
        <v>1</v>
      </c>
      <c r="D408" s="185">
        <v>7</v>
      </c>
      <c r="E408" s="186" t="s">
        <v>609</v>
      </c>
      <c r="F408" s="187" t="s">
        <v>126</v>
      </c>
      <c r="G408" s="169">
        <v>0</v>
      </c>
      <c r="H408" s="169">
        <v>4000</v>
      </c>
      <c r="I408" s="188"/>
    </row>
    <row r="409" spans="1:9" x14ac:dyDescent="0.25">
      <c r="A409" s="179" t="s">
        <v>630</v>
      </c>
      <c r="B409" s="184">
        <v>917</v>
      </c>
      <c r="C409" s="185">
        <v>1</v>
      </c>
      <c r="D409" s="185">
        <v>7</v>
      </c>
      <c r="E409" s="186" t="s">
        <v>631</v>
      </c>
      <c r="F409" s="187" t="s">
        <v>126</v>
      </c>
      <c r="G409" s="169">
        <v>0</v>
      </c>
      <c r="H409" s="169">
        <v>4000</v>
      </c>
      <c r="I409" s="188"/>
    </row>
    <row r="410" spans="1:9" ht="31.5" x14ac:dyDescent="0.25">
      <c r="A410" s="179" t="s">
        <v>632</v>
      </c>
      <c r="B410" s="184">
        <v>917</v>
      </c>
      <c r="C410" s="185">
        <v>1</v>
      </c>
      <c r="D410" s="185">
        <v>7</v>
      </c>
      <c r="E410" s="186" t="s">
        <v>633</v>
      </c>
      <c r="F410" s="187" t="s">
        <v>126</v>
      </c>
      <c r="G410" s="169">
        <v>0</v>
      </c>
      <c r="H410" s="169">
        <v>2739</v>
      </c>
      <c r="I410" s="188"/>
    </row>
    <row r="411" spans="1:9" ht="31.5" x14ac:dyDescent="0.25">
      <c r="A411" s="179" t="s">
        <v>632</v>
      </c>
      <c r="B411" s="184">
        <v>917</v>
      </c>
      <c r="C411" s="185">
        <v>1</v>
      </c>
      <c r="D411" s="185">
        <v>7</v>
      </c>
      <c r="E411" s="186" t="s">
        <v>633</v>
      </c>
      <c r="F411" s="187" t="s">
        <v>126</v>
      </c>
      <c r="G411" s="169">
        <v>0</v>
      </c>
      <c r="H411" s="169">
        <v>2739</v>
      </c>
      <c r="I411" s="188"/>
    </row>
    <row r="412" spans="1:9" x14ac:dyDescent="0.25">
      <c r="A412" s="179" t="s">
        <v>143</v>
      </c>
      <c r="B412" s="184">
        <v>917</v>
      </c>
      <c r="C412" s="185">
        <v>1</v>
      </c>
      <c r="D412" s="185">
        <v>7</v>
      </c>
      <c r="E412" s="186" t="s">
        <v>633</v>
      </c>
      <c r="F412" s="187" t="s">
        <v>144</v>
      </c>
      <c r="G412" s="169">
        <v>0</v>
      </c>
      <c r="H412" s="169">
        <v>2739</v>
      </c>
      <c r="I412" s="188"/>
    </row>
    <row r="413" spans="1:9" ht="47.25" x14ac:dyDescent="0.25">
      <c r="A413" s="179" t="s">
        <v>635</v>
      </c>
      <c r="B413" s="184">
        <v>917</v>
      </c>
      <c r="C413" s="185">
        <v>1</v>
      </c>
      <c r="D413" s="185">
        <v>7</v>
      </c>
      <c r="E413" s="186" t="s">
        <v>636</v>
      </c>
      <c r="F413" s="187" t="s">
        <v>126</v>
      </c>
      <c r="G413" s="169">
        <v>0</v>
      </c>
      <c r="H413" s="169">
        <v>1261</v>
      </c>
      <c r="I413" s="188"/>
    </row>
    <row r="414" spans="1:9" ht="47.25" x14ac:dyDescent="0.25">
      <c r="A414" s="179" t="s">
        <v>635</v>
      </c>
      <c r="B414" s="184">
        <v>917</v>
      </c>
      <c r="C414" s="185">
        <v>1</v>
      </c>
      <c r="D414" s="185">
        <v>7</v>
      </c>
      <c r="E414" s="186" t="s">
        <v>636</v>
      </c>
      <c r="F414" s="187" t="s">
        <v>126</v>
      </c>
      <c r="G414" s="169">
        <v>0</v>
      </c>
      <c r="H414" s="169">
        <v>1261</v>
      </c>
      <c r="I414" s="188"/>
    </row>
    <row r="415" spans="1:9" x14ac:dyDescent="0.25">
      <c r="A415" s="179" t="s">
        <v>143</v>
      </c>
      <c r="B415" s="184">
        <v>917</v>
      </c>
      <c r="C415" s="185">
        <v>1</v>
      </c>
      <c r="D415" s="185">
        <v>7</v>
      </c>
      <c r="E415" s="186" t="s">
        <v>636</v>
      </c>
      <c r="F415" s="187" t="s">
        <v>144</v>
      </c>
      <c r="G415" s="169">
        <v>0</v>
      </c>
      <c r="H415" s="169">
        <v>1261</v>
      </c>
      <c r="I415" s="188"/>
    </row>
    <row r="416" spans="1:9" x14ac:dyDescent="0.25">
      <c r="A416" s="179" t="s">
        <v>641</v>
      </c>
      <c r="B416" s="184">
        <v>917</v>
      </c>
      <c r="C416" s="185">
        <v>1</v>
      </c>
      <c r="D416" s="185">
        <v>11</v>
      </c>
      <c r="E416" s="186" t="s">
        <v>126</v>
      </c>
      <c r="F416" s="187" t="s">
        <v>126</v>
      </c>
      <c r="G416" s="169">
        <v>300</v>
      </c>
      <c r="H416" s="169">
        <v>300</v>
      </c>
      <c r="I416" s="188"/>
    </row>
    <row r="417" spans="1:9" x14ac:dyDescent="0.25">
      <c r="A417" s="179" t="s">
        <v>608</v>
      </c>
      <c r="B417" s="184">
        <v>917</v>
      </c>
      <c r="C417" s="185">
        <v>1</v>
      </c>
      <c r="D417" s="185">
        <v>11</v>
      </c>
      <c r="E417" s="186" t="s">
        <v>609</v>
      </c>
      <c r="F417" s="187" t="s">
        <v>126</v>
      </c>
      <c r="G417" s="169">
        <v>300</v>
      </c>
      <c r="H417" s="169">
        <v>300</v>
      </c>
      <c r="I417" s="188"/>
    </row>
    <row r="418" spans="1:9" ht="31.5" x14ac:dyDescent="0.25">
      <c r="A418" s="179" t="s">
        <v>637</v>
      </c>
      <c r="B418" s="184">
        <v>917</v>
      </c>
      <c r="C418" s="185">
        <v>1</v>
      </c>
      <c r="D418" s="185">
        <v>11</v>
      </c>
      <c r="E418" s="186" t="s">
        <v>638</v>
      </c>
      <c r="F418" s="187" t="s">
        <v>126</v>
      </c>
      <c r="G418" s="169">
        <v>300</v>
      </c>
      <c r="H418" s="169">
        <v>300</v>
      </c>
      <c r="I418" s="188"/>
    </row>
    <row r="419" spans="1:9" ht="47.25" x14ac:dyDescent="0.25">
      <c r="A419" s="179" t="s">
        <v>639</v>
      </c>
      <c r="B419" s="184">
        <v>917</v>
      </c>
      <c r="C419" s="185">
        <v>1</v>
      </c>
      <c r="D419" s="185">
        <v>11</v>
      </c>
      <c r="E419" s="186" t="s">
        <v>640</v>
      </c>
      <c r="F419" s="187" t="s">
        <v>126</v>
      </c>
      <c r="G419" s="169">
        <v>300</v>
      </c>
      <c r="H419" s="169">
        <v>300</v>
      </c>
      <c r="I419" s="188"/>
    </row>
    <row r="420" spans="1:9" ht="47.25" x14ac:dyDescent="0.25">
      <c r="A420" s="179" t="s">
        <v>639</v>
      </c>
      <c r="B420" s="184">
        <v>917</v>
      </c>
      <c r="C420" s="185">
        <v>1</v>
      </c>
      <c r="D420" s="185">
        <v>11</v>
      </c>
      <c r="E420" s="186" t="s">
        <v>640</v>
      </c>
      <c r="F420" s="187" t="s">
        <v>126</v>
      </c>
      <c r="G420" s="169">
        <v>300</v>
      </c>
      <c r="H420" s="169">
        <v>300</v>
      </c>
      <c r="I420" s="188"/>
    </row>
    <row r="421" spans="1:9" x14ac:dyDescent="0.25">
      <c r="A421" s="179" t="s">
        <v>143</v>
      </c>
      <c r="B421" s="184">
        <v>917</v>
      </c>
      <c r="C421" s="185">
        <v>1</v>
      </c>
      <c r="D421" s="185">
        <v>11</v>
      </c>
      <c r="E421" s="186" t="s">
        <v>640</v>
      </c>
      <c r="F421" s="187" t="s">
        <v>144</v>
      </c>
      <c r="G421" s="169">
        <v>300</v>
      </c>
      <c r="H421" s="169">
        <v>300</v>
      </c>
      <c r="I421" s="188"/>
    </row>
    <row r="422" spans="1:9" x14ac:dyDescent="0.25">
      <c r="A422" s="179" t="s">
        <v>294</v>
      </c>
      <c r="B422" s="184">
        <v>917</v>
      </c>
      <c r="C422" s="185">
        <v>1</v>
      </c>
      <c r="D422" s="185">
        <v>13</v>
      </c>
      <c r="E422" s="186" t="s">
        <v>126</v>
      </c>
      <c r="F422" s="187" t="s">
        <v>126</v>
      </c>
      <c r="G422" s="169">
        <v>1721</v>
      </c>
      <c r="H422" s="169">
        <v>1803.8</v>
      </c>
      <c r="I422" s="188"/>
    </row>
    <row r="423" spans="1:9" ht="63" x14ac:dyDescent="0.25">
      <c r="A423" s="179" t="s">
        <v>278</v>
      </c>
      <c r="B423" s="184">
        <v>917</v>
      </c>
      <c r="C423" s="185">
        <v>1</v>
      </c>
      <c r="D423" s="185">
        <v>13</v>
      </c>
      <c r="E423" s="186" t="s">
        <v>279</v>
      </c>
      <c r="F423" s="187" t="s">
        <v>126</v>
      </c>
      <c r="G423" s="169">
        <v>214.6</v>
      </c>
      <c r="H423" s="169">
        <v>214.6</v>
      </c>
      <c r="I423" s="188"/>
    </row>
    <row r="424" spans="1:9" ht="47.25" x14ac:dyDescent="0.25">
      <c r="A424" s="179" t="s">
        <v>280</v>
      </c>
      <c r="B424" s="184">
        <v>917</v>
      </c>
      <c r="C424" s="185">
        <v>1</v>
      </c>
      <c r="D424" s="185">
        <v>13</v>
      </c>
      <c r="E424" s="186" t="s">
        <v>281</v>
      </c>
      <c r="F424" s="187" t="s">
        <v>126</v>
      </c>
      <c r="G424" s="169">
        <v>214.6</v>
      </c>
      <c r="H424" s="169">
        <v>214.6</v>
      </c>
      <c r="I424" s="188"/>
    </row>
    <row r="425" spans="1:9" ht="78.75" x14ac:dyDescent="0.25">
      <c r="A425" s="179" t="s">
        <v>290</v>
      </c>
      <c r="B425" s="184">
        <v>917</v>
      </c>
      <c r="C425" s="185">
        <v>1</v>
      </c>
      <c r="D425" s="185">
        <v>13</v>
      </c>
      <c r="E425" s="186" t="s">
        <v>291</v>
      </c>
      <c r="F425" s="187" t="s">
        <v>126</v>
      </c>
      <c r="G425" s="169">
        <v>114.6</v>
      </c>
      <c r="H425" s="169">
        <v>114.6</v>
      </c>
      <c r="I425" s="188"/>
    </row>
    <row r="426" spans="1:9" ht="47.25" x14ac:dyDescent="0.25">
      <c r="A426" s="179" t="s">
        <v>292</v>
      </c>
      <c r="B426" s="184">
        <v>917</v>
      </c>
      <c r="C426" s="185">
        <v>1</v>
      </c>
      <c r="D426" s="185">
        <v>13</v>
      </c>
      <c r="E426" s="186" t="s">
        <v>293</v>
      </c>
      <c r="F426" s="187" t="s">
        <v>126</v>
      </c>
      <c r="G426" s="169">
        <v>114.6</v>
      </c>
      <c r="H426" s="169">
        <v>114.6</v>
      </c>
      <c r="I426" s="188"/>
    </row>
    <row r="427" spans="1:9" ht="31.5" x14ac:dyDescent="0.25">
      <c r="A427" s="179" t="s">
        <v>133</v>
      </c>
      <c r="B427" s="184">
        <v>917</v>
      </c>
      <c r="C427" s="185">
        <v>1</v>
      </c>
      <c r="D427" s="185">
        <v>13</v>
      </c>
      <c r="E427" s="186" t="s">
        <v>293</v>
      </c>
      <c r="F427" s="187" t="s">
        <v>134</v>
      </c>
      <c r="G427" s="169">
        <v>4.2</v>
      </c>
      <c r="H427" s="169">
        <v>4.2</v>
      </c>
      <c r="I427" s="188"/>
    </row>
    <row r="428" spans="1:9" ht="31.5" x14ac:dyDescent="0.25">
      <c r="A428" s="179" t="s">
        <v>181</v>
      </c>
      <c r="B428" s="184">
        <v>917</v>
      </c>
      <c r="C428" s="185">
        <v>1</v>
      </c>
      <c r="D428" s="185">
        <v>13</v>
      </c>
      <c r="E428" s="186" t="s">
        <v>293</v>
      </c>
      <c r="F428" s="187" t="s">
        <v>182</v>
      </c>
      <c r="G428" s="169">
        <v>110.4</v>
      </c>
      <c r="H428" s="169">
        <v>110.4</v>
      </c>
      <c r="I428" s="188"/>
    </row>
    <row r="429" spans="1:9" ht="63" x14ac:dyDescent="0.25">
      <c r="A429" s="179" t="s">
        <v>295</v>
      </c>
      <c r="B429" s="184">
        <v>917</v>
      </c>
      <c r="C429" s="185">
        <v>1</v>
      </c>
      <c r="D429" s="185">
        <v>13</v>
      </c>
      <c r="E429" s="186" t="s">
        <v>296</v>
      </c>
      <c r="F429" s="187" t="s">
        <v>126</v>
      </c>
      <c r="G429" s="169">
        <v>100</v>
      </c>
      <c r="H429" s="169">
        <v>100</v>
      </c>
      <c r="I429" s="188"/>
    </row>
    <row r="430" spans="1:9" ht="78.75" x14ac:dyDescent="0.25">
      <c r="A430" s="179" t="s">
        <v>297</v>
      </c>
      <c r="B430" s="184">
        <v>917</v>
      </c>
      <c r="C430" s="185">
        <v>1</v>
      </c>
      <c r="D430" s="185">
        <v>13</v>
      </c>
      <c r="E430" s="186" t="s">
        <v>298</v>
      </c>
      <c r="F430" s="187" t="s">
        <v>126</v>
      </c>
      <c r="G430" s="169">
        <v>100</v>
      </c>
      <c r="H430" s="169">
        <v>100</v>
      </c>
      <c r="I430" s="188"/>
    </row>
    <row r="431" spans="1:9" ht="31.5" x14ac:dyDescent="0.25">
      <c r="A431" s="179" t="s">
        <v>181</v>
      </c>
      <c r="B431" s="184">
        <v>917</v>
      </c>
      <c r="C431" s="185">
        <v>1</v>
      </c>
      <c r="D431" s="185">
        <v>13</v>
      </c>
      <c r="E431" s="186" t="s">
        <v>298</v>
      </c>
      <c r="F431" s="187" t="s">
        <v>182</v>
      </c>
      <c r="G431" s="169">
        <v>100</v>
      </c>
      <c r="H431" s="169">
        <v>100</v>
      </c>
      <c r="I431" s="188"/>
    </row>
    <row r="432" spans="1:9" ht="63" x14ac:dyDescent="0.25">
      <c r="A432" s="179" t="s">
        <v>412</v>
      </c>
      <c r="B432" s="184">
        <v>917</v>
      </c>
      <c r="C432" s="185">
        <v>1</v>
      </c>
      <c r="D432" s="185">
        <v>13</v>
      </c>
      <c r="E432" s="186" t="s">
        <v>413</v>
      </c>
      <c r="F432" s="187" t="s">
        <v>126</v>
      </c>
      <c r="G432" s="169">
        <v>1402.9</v>
      </c>
      <c r="H432" s="169">
        <v>1485.7</v>
      </c>
      <c r="I432" s="188"/>
    </row>
    <row r="433" spans="1:9" ht="47.25" x14ac:dyDescent="0.25">
      <c r="A433" s="179" t="s">
        <v>414</v>
      </c>
      <c r="B433" s="184">
        <v>917</v>
      </c>
      <c r="C433" s="185">
        <v>1</v>
      </c>
      <c r="D433" s="185">
        <v>13</v>
      </c>
      <c r="E433" s="186" t="s">
        <v>415</v>
      </c>
      <c r="F433" s="187" t="s">
        <v>126</v>
      </c>
      <c r="G433" s="169">
        <v>1392.9</v>
      </c>
      <c r="H433" s="169">
        <v>1475.7</v>
      </c>
      <c r="I433" s="188"/>
    </row>
    <row r="434" spans="1:9" ht="63" x14ac:dyDescent="0.25">
      <c r="A434" s="179" t="s">
        <v>429</v>
      </c>
      <c r="B434" s="184">
        <v>917</v>
      </c>
      <c r="C434" s="185">
        <v>1</v>
      </c>
      <c r="D434" s="185">
        <v>13</v>
      </c>
      <c r="E434" s="186" t="s">
        <v>430</v>
      </c>
      <c r="F434" s="187" t="s">
        <v>126</v>
      </c>
      <c r="G434" s="169">
        <v>1309.9000000000001</v>
      </c>
      <c r="H434" s="169">
        <v>1392.7</v>
      </c>
      <c r="I434" s="188"/>
    </row>
    <row r="435" spans="1:9" ht="110.25" x14ac:dyDescent="0.25">
      <c r="A435" s="179" t="s">
        <v>431</v>
      </c>
      <c r="B435" s="184">
        <v>917</v>
      </c>
      <c r="C435" s="185">
        <v>1</v>
      </c>
      <c r="D435" s="185">
        <v>13</v>
      </c>
      <c r="E435" s="186" t="s">
        <v>432</v>
      </c>
      <c r="F435" s="187" t="s">
        <v>126</v>
      </c>
      <c r="G435" s="169">
        <v>1306.9000000000001</v>
      </c>
      <c r="H435" s="169">
        <v>1389.7</v>
      </c>
      <c r="I435" s="188"/>
    </row>
    <row r="436" spans="1:9" ht="31.5" x14ac:dyDescent="0.25">
      <c r="A436" s="179" t="s">
        <v>181</v>
      </c>
      <c r="B436" s="184">
        <v>917</v>
      </c>
      <c r="C436" s="185">
        <v>1</v>
      </c>
      <c r="D436" s="185">
        <v>13</v>
      </c>
      <c r="E436" s="186" t="s">
        <v>432</v>
      </c>
      <c r="F436" s="187" t="s">
        <v>182</v>
      </c>
      <c r="G436" s="169">
        <v>1306.9000000000001</v>
      </c>
      <c r="H436" s="169">
        <v>1389.7</v>
      </c>
      <c r="I436" s="188"/>
    </row>
    <row r="437" spans="1:9" ht="47.25" x14ac:dyDescent="0.25">
      <c r="A437" s="179" t="s">
        <v>433</v>
      </c>
      <c r="B437" s="184">
        <v>917</v>
      </c>
      <c r="C437" s="185">
        <v>1</v>
      </c>
      <c r="D437" s="185">
        <v>13</v>
      </c>
      <c r="E437" s="186" t="s">
        <v>434</v>
      </c>
      <c r="F437" s="187" t="s">
        <v>126</v>
      </c>
      <c r="G437" s="169">
        <v>3</v>
      </c>
      <c r="H437" s="169">
        <v>3</v>
      </c>
      <c r="I437" s="188"/>
    </row>
    <row r="438" spans="1:9" ht="31.5" x14ac:dyDescent="0.25">
      <c r="A438" s="179" t="s">
        <v>181</v>
      </c>
      <c r="B438" s="184">
        <v>917</v>
      </c>
      <c r="C438" s="185">
        <v>1</v>
      </c>
      <c r="D438" s="185">
        <v>13</v>
      </c>
      <c r="E438" s="186" t="s">
        <v>434</v>
      </c>
      <c r="F438" s="187" t="s">
        <v>182</v>
      </c>
      <c r="G438" s="169">
        <v>3</v>
      </c>
      <c r="H438" s="169">
        <v>3</v>
      </c>
      <c r="I438" s="188"/>
    </row>
    <row r="439" spans="1:9" x14ac:dyDescent="0.25">
      <c r="A439" s="179" t="s">
        <v>435</v>
      </c>
      <c r="B439" s="184">
        <v>917</v>
      </c>
      <c r="C439" s="185">
        <v>1</v>
      </c>
      <c r="D439" s="185">
        <v>13</v>
      </c>
      <c r="E439" s="186" t="s">
        <v>436</v>
      </c>
      <c r="F439" s="187" t="s">
        <v>126</v>
      </c>
      <c r="G439" s="169">
        <v>83</v>
      </c>
      <c r="H439" s="169">
        <v>83</v>
      </c>
      <c r="I439" s="188"/>
    </row>
    <row r="440" spans="1:9" ht="63" x14ac:dyDescent="0.25">
      <c r="A440" s="179" t="s">
        <v>437</v>
      </c>
      <c r="B440" s="184">
        <v>917</v>
      </c>
      <c r="C440" s="185">
        <v>1</v>
      </c>
      <c r="D440" s="185">
        <v>13</v>
      </c>
      <c r="E440" s="186" t="s">
        <v>438</v>
      </c>
      <c r="F440" s="187" t="s">
        <v>126</v>
      </c>
      <c r="G440" s="169">
        <v>83</v>
      </c>
      <c r="H440" s="169">
        <v>83</v>
      </c>
      <c r="I440" s="188"/>
    </row>
    <row r="441" spans="1:9" x14ac:dyDescent="0.25">
      <c r="A441" s="179" t="s">
        <v>143</v>
      </c>
      <c r="B441" s="184">
        <v>917</v>
      </c>
      <c r="C441" s="185">
        <v>1</v>
      </c>
      <c r="D441" s="185">
        <v>13</v>
      </c>
      <c r="E441" s="186" t="s">
        <v>438</v>
      </c>
      <c r="F441" s="187" t="s">
        <v>144</v>
      </c>
      <c r="G441" s="169">
        <v>83</v>
      </c>
      <c r="H441" s="169">
        <v>83</v>
      </c>
      <c r="I441" s="188"/>
    </row>
    <row r="442" spans="1:9" ht="31.5" x14ac:dyDescent="0.25">
      <c r="A442" s="179" t="s">
        <v>462</v>
      </c>
      <c r="B442" s="184">
        <v>917</v>
      </c>
      <c r="C442" s="185">
        <v>1</v>
      </c>
      <c r="D442" s="185">
        <v>13</v>
      </c>
      <c r="E442" s="186" t="s">
        <v>463</v>
      </c>
      <c r="F442" s="187" t="s">
        <v>126</v>
      </c>
      <c r="G442" s="169">
        <v>10</v>
      </c>
      <c r="H442" s="169">
        <v>10</v>
      </c>
      <c r="I442" s="188"/>
    </row>
    <row r="443" spans="1:9" ht="63" x14ac:dyDescent="0.25">
      <c r="A443" s="179" t="s">
        <v>464</v>
      </c>
      <c r="B443" s="184">
        <v>917</v>
      </c>
      <c r="C443" s="185">
        <v>1</v>
      </c>
      <c r="D443" s="185">
        <v>13</v>
      </c>
      <c r="E443" s="186" t="s">
        <v>465</v>
      </c>
      <c r="F443" s="187" t="s">
        <v>126</v>
      </c>
      <c r="G443" s="169">
        <v>10</v>
      </c>
      <c r="H443" s="169">
        <v>10</v>
      </c>
      <c r="I443" s="188"/>
    </row>
    <row r="444" spans="1:9" ht="31.5" x14ac:dyDescent="0.25">
      <c r="A444" s="179" t="s">
        <v>466</v>
      </c>
      <c r="B444" s="184">
        <v>917</v>
      </c>
      <c r="C444" s="185">
        <v>1</v>
      </c>
      <c r="D444" s="185">
        <v>13</v>
      </c>
      <c r="E444" s="186" t="s">
        <v>467</v>
      </c>
      <c r="F444" s="187" t="s">
        <v>126</v>
      </c>
      <c r="G444" s="169">
        <v>10</v>
      </c>
      <c r="H444" s="169">
        <v>10</v>
      </c>
      <c r="I444" s="188"/>
    </row>
    <row r="445" spans="1:9" ht="31.5" x14ac:dyDescent="0.25">
      <c r="A445" s="179" t="s">
        <v>133</v>
      </c>
      <c r="B445" s="184">
        <v>917</v>
      </c>
      <c r="C445" s="185">
        <v>1</v>
      </c>
      <c r="D445" s="185">
        <v>13</v>
      </c>
      <c r="E445" s="186" t="s">
        <v>467</v>
      </c>
      <c r="F445" s="187" t="s">
        <v>134</v>
      </c>
      <c r="G445" s="169">
        <v>10</v>
      </c>
      <c r="H445" s="169">
        <v>10</v>
      </c>
      <c r="I445" s="188"/>
    </row>
    <row r="446" spans="1:9" ht="63" x14ac:dyDescent="0.25">
      <c r="A446" s="179" t="s">
        <v>468</v>
      </c>
      <c r="B446" s="184">
        <v>917</v>
      </c>
      <c r="C446" s="185">
        <v>1</v>
      </c>
      <c r="D446" s="185">
        <v>13</v>
      </c>
      <c r="E446" s="186" t="s">
        <v>469</v>
      </c>
      <c r="F446" s="187" t="s">
        <v>126</v>
      </c>
      <c r="G446" s="169">
        <v>103.5</v>
      </c>
      <c r="H446" s="169">
        <v>103.5</v>
      </c>
      <c r="I446" s="188"/>
    </row>
    <row r="447" spans="1:9" ht="47.25" x14ac:dyDescent="0.25">
      <c r="A447" s="179" t="s">
        <v>479</v>
      </c>
      <c r="B447" s="184">
        <v>917</v>
      </c>
      <c r="C447" s="185">
        <v>1</v>
      </c>
      <c r="D447" s="185">
        <v>13</v>
      </c>
      <c r="E447" s="186" t="s">
        <v>480</v>
      </c>
      <c r="F447" s="187" t="s">
        <v>126</v>
      </c>
      <c r="G447" s="169">
        <v>33.5</v>
      </c>
      <c r="H447" s="169">
        <v>33.5</v>
      </c>
      <c r="I447" s="188"/>
    </row>
    <row r="448" spans="1:9" ht="78.75" x14ac:dyDescent="0.25">
      <c r="A448" s="179" t="s">
        <v>481</v>
      </c>
      <c r="B448" s="184">
        <v>917</v>
      </c>
      <c r="C448" s="185">
        <v>1</v>
      </c>
      <c r="D448" s="185">
        <v>13</v>
      </c>
      <c r="E448" s="186" t="s">
        <v>482</v>
      </c>
      <c r="F448" s="187" t="s">
        <v>126</v>
      </c>
      <c r="G448" s="169">
        <v>33.5</v>
      </c>
      <c r="H448" s="169">
        <v>33.5</v>
      </c>
      <c r="I448" s="188"/>
    </row>
    <row r="449" spans="1:9" ht="31.5" x14ac:dyDescent="0.25">
      <c r="A449" s="179" t="s">
        <v>483</v>
      </c>
      <c r="B449" s="184">
        <v>917</v>
      </c>
      <c r="C449" s="185">
        <v>1</v>
      </c>
      <c r="D449" s="185">
        <v>13</v>
      </c>
      <c r="E449" s="186" t="s">
        <v>484</v>
      </c>
      <c r="F449" s="187" t="s">
        <v>126</v>
      </c>
      <c r="G449" s="169">
        <v>30.5</v>
      </c>
      <c r="H449" s="169">
        <v>30.5</v>
      </c>
      <c r="I449" s="188"/>
    </row>
    <row r="450" spans="1:9" ht="31.5" x14ac:dyDescent="0.25">
      <c r="A450" s="179" t="s">
        <v>133</v>
      </c>
      <c r="B450" s="184">
        <v>917</v>
      </c>
      <c r="C450" s="185">
        <v>1</v>
      </c>
      <c r="D450" s="185">
        <v>13</v>
      </c>
      <c r="E450" s="186" t="s">
        <v>484</v>
      </c>
      <c r="F450" s="187" t="s">
        <v>134</v>
      </c>
      <c r="G450" s="169">
        <v>30.5</v>
      </c>
      <c r="H450" s="169">
        <v>30.5</v>
      </c>
      <c r="I450" s="188"/>
    </row>
    <row r="451" spans="1:9" ht="31.5" x14ac:dyDescent="0.25">
      <c r="A451" s="179" t="s">
        <v>485</v>
      </c>
      <c r="B451" s="184">
        <v>917</v>
      </c>
      <c r="C451" s="185">
        <v>1</v>
      </c>
      <c r="D451" s="185">
        <v>13</v>
      </c>
      <c r="E451" s="186" t="s">
        <v>486</v>
      </c>
      <c r="F451" s="187" t="s">
        <v>126</v>
      </c>
      <c r="G451" s="169">
        <v>3</v>
      </c>
      <c r="H451" s="169">
        <v>3</v>
      </c>
      <c r="I451" s="188"/>
    </row>
    <row r="452" spans="1:9" ht="31.5" x14ac:dyDescent="0.25">
      <c r="A452" s="179" t="s">
        <v>133</v>
      </c>
      <c r="B452" s="184">
        <v>917</v>
      </c>
      <c r="C452" s="185">
        <v>1</v>
      </c>
      <c r="D452" s="185">
        <v>13</v>
      </c>
      <c r="E452" s="186" t="s">
        <v>486</v>
      </c>
      <c r="F452" s="187" t="s">
        <v>134</v>
      </c>
      <c r="G452" s="169">
        <v>3</v>
      </c>
      <c r="H452" s="169">
        <v>3</v>
      </c>
      <c r="I452" s="188"/>
    </row>
    <row r="453" spans="1:9" ht="31.5" x14ac:dyDescent="0.25">
      <c r="A453" s="179" t="s">
        <v>487</v>
      </c>
      <c r="B453" s="184">
        <v>917</v>
      </c>
      <c r="C453" s="185">
        <v>1</v>
      </c>
      <c r="D453" s="185">
        <v>13</v>
      </c>
      <c r="E453" s="186" t="s">
        <v>488</v>
      </c>
      <c r="F453" s="187" t="s">
        <v>126</v>
      </c>
      <c r="G453" s="169">
        <v>70</v>
      </c>
      <c r="H453" s="169">
        <v>70</v>
      </c>
      <c r="I453" s="188"/>
    </row>
    <row r="454" spans="1:9" ht="78.75" x14ac:dyDescent="0.25">
      <c r="A454" s="179" t="s">
        <v>489</v>
      </c>
      <c r="B454" s="184">
        <v>917</v>
      </c>
      <c r="C454" s="185">
        <v>1</v>
      </c>
      <c r="D454" s="185">
        <v>13</v>
      </c>
      <c r="E454" s="186" t="s">
        <v>490</v>
      </c>
      <c r="F454" s="187" t="s">
        <v>126</v>
      </c>
      <c r="G454" s="169">
        <v>70</v>
      </c>
      <c r="H454" s="169">
        <v>70</v>
      </c>
      <c r="I454" s="188"/>
    </row>
    <row r="455" spans="1:9" ht="63" x14ac:dyDescent="0.25">
      <c r="A455" s="179" t="s">
        <v>491</v>
      </c>
      <c r="B455" s="184">
        <v>917</v>
      </c>
      <c r="C455" s="185">
        <v>1</v>
      </c>
      <c r="D455" s="185">
        <v>13</v>
      </c>
      <c r="E455" s="186" t="s">
        <v>492</v>
      </c>
      <c r="F455" s="187" t="s">
        <v>126</v>
      </c>
      <c r="G455" s="169">
        <v>25</v>
      </c>
      <c r="H455" s="169">
        <v>25</v>
      </c>
      <c r="I455" s="188"/>
    </row>
    <row r="456" spans="1:9" ht="31.5" x14ac:dyDescent="0.25">
      <c r="A456" s="179" t="s">
        <v>133</v>
      </c>
      <c r="B456" s="184">
        <v>917</v>
      </c>
      <c r="C456" s="185">
        <v>1</v>
      </c>
      <c r="D456" s="185">
        <v>13</v>
      </c>
      <c r="E456" s="186" t="s">
        <v>492</v>
      </c>
      <c r="F456" s="187" t="s">
        <v>134</v>
      </c>
      <c r="G456" s="169">
        <v>25</v>
      </c>
      <c r="H456" s="169">
        <v>25</v>
      </c>
      <c r="I456" s="188"/>
    </row>
    <row r="457" spans="1:9" ht="63" x14ac:dyDescent="0.25">
      <c r="A457" s="179" t="s">
        <v>493</v>
      </c>
      <c r="B457" s="184">
        <v>917</v>
      </c>
      <c r="C457" s="185">
        <v>1</v>
      </c>
      <c r="D457" s="185">
        <v>13</v>
      </c>
      <c r="E457" s="186" t="s">
        <v>494</v>
      </c>
      <c r="F457" s="187" t="s">
        <v>126</v>
      </c>
      <c r="G457" s="169">
        <v>15</v>
      </c>
      <c r="H457" s="169">
        <v>15</v>
      </c>
      <c r="I457" s="188"/>
    </row>
    <row r="458" spans="1:9" ht="31.5" x14ac:dyDescent="0.25">
      <c r="A458" s="179" t="s">
        <v>133</v>
      </c>
      <c r="B458" s="184">
        <v>917</v>
      </c>
      <c r="C458" s="185">
        <v>1</v>
      </c>
      <c r="D458" s="185">
        <v>13</v>
      </c>
      <c r="E458" s="186" t="s">
        <v>494</v>
      </c>
      <c r="F458" s="187" t="s">
        <v>134</v>
      </c>
      <c r="G458" s="169">
        <v>15</v>
      </c>
      <c r="H458" s="169">
        <v>15</v>
      </c>
      <c r="I458" s="188"/>
    </row>
    <row r="459" spans="1:9" ht="110.25" x14ac:dyDescent="0.25">
      <c r="A459" s="179" t="s">
        <v>495</v>
      </c>
      <c r="B459" s="184">
        <v>917</v>
      </c>
      <c r="C459" s="185">
        <v>1</v>
      </c>
      <c r="D459" s="185">
        <v>13</v>
      </c>
      <c r="E459" s="186" t="s">
        <v>496</v>
      </c>
      <c r="F459" s="187" t="s">
        <v>126</v>
      </c>
      <c r="G459" s="169">
        <v>5</v>
      </c>
      <c r="H459" s="169">
        <v>5</v>
      </c>
      <c r="I459" s="188"/>
    </row>
    <row r="460" spans="1:9" ht="31.5" x14ac:dyDescent="0.25">
      <c r="A460" s="179" t="s">
        <v>133</v>
      </c>
      <c r="B460" s="184">
        <v>917</v>
      </c>
      <c r="C460" s="185">
        <v>1</v>
      </c>
      <c r="D460" s="185">
        <v>13</v>
      </c>
      <c r="E460" s="186" t="s">
        <v>496</v>
      </c>
      <c r="F460" s="187" t="s">
        <v>134</v>
      </c>
      <c r="G460" s="169">
        <v>5</v>
      </c>
      <c r="H460" s="169">
        <v>5</v>
      </c>
      <c r="I460" s="188"/>
    </row>
    <row r="461" spans="1:9" ht="63" x14ac:dyDescent="0.25">
      <c r="A461" s="179" t="s">
        <v>497</v>
      </c>
      <c r="B461" s="184">
        <v>917</v>
      </c>
      <c r="C461" s="185">
        <v>1</v>
      </c>
      <c r="D461" s="185">
        <v>13</v>
      </c>
      <c r="E461" s="186" t="s">
        <v>498</v>
      </c>
      <c r="F461" s="187" t="s">
        <v>126</v>
      </c>
      <c r="G461" s="169">
        <v>10</v>
      </c>
      <c r="H461" s="169">
        <v>10</v>
      </c>
      <c r="I461" s="188"/>
    </row>
    <row r="462" spans="1:9" ht="31.5" x14ac:dyDescent="0.25">
      <c r="A462" s="179" t="s">
        <v>133</v>
      </c>
      <c r="B462" s="184">
        <v>917</v>
      </c>
      <c r="C462" s="185">
        <v>1</v>
      </c>
      <c r="D462" s="185">
        <v>13</v>
      </c>
      <c r="E462" s="186" t="s">
        <v>498</v>
      </c>
      <c r="F462" s="187" t="s">
        <v>134</v>
      </c>
      <c r="G462" s="169">
        <v>10</v>
      </c>
      <c r="H462" s="169">
        <v>10</v>
      </c>
      <c r="I462" s="188"/>
    </row>
    <row r="463" spans="1:9" ht="78.75" x14ac:dyDescent="0.25">
      <c r="A463" s="179" t="s">
        <v>499</v>
      </c>
      <c r="B463" s="184">
        <v>917</v>
      </c>
      <c r="C463" s="185">
        <v>1</v>
      </c>
      <c r="D463" s="185">
        <v>13</v>
      </c>
      <c r="E463" s="186" t="s">
        <v>500</v>
      </c>
      <c r="F463" s="187" t="s">
        <v>126</v>
      </c>
      <c r="G463" s="169">
        <v>15</v>
      </c>
      <c r="H463" s="169">
        <v>15</v>
      </c>
      <c r="I463" s="188"/>
    </row>
    <row r="464" spans="1:9" ht="31.5" x14ac:dyDescent="0.25">
      <c r="A464" s="179" t="s">
        <v>133</v>
      </c>
      <c r="B464" s="184">
        <v>917</v>
      </c>
      <c r="C464" s="185">
        <v>1</v>
      </c>
      <c r="D464" s="185">
        <v>13</v>
      </c>
      <c r="E464" s="186" t="s">
        <v>500</v>
      </c>
      <c r="F464" s="187" t="s">
        <v>134</v>
      </c>
      <c r="G464" s="169">
        <v>15</v>
      </c>
      <c r="H464" s="169">
        <v>15</v>
      </c>
      <c r="I464" s="188"/>
    </row>
    <row r="465" spans="1:9" x14ac:dyDescent="0.25">
      <c r="A465" s="179" t="s">
        <v>669</v>
      </c>
      <c r="B465" s="184">
        <v>917</v>
      </c>
      <c r="C465" s="185">
        <v>2</v>
      </c>
      <c r="D465" s="185">
        <v>0</v>
      </c>
      <c r="E465" s="186" t="s">
        <v>126</v>
      </c>
      <c r="F465" s="187" t="s">
        <v>126</v>
      </c>
      <c r="G465" s="169">
        <v>754</v>
      </c>
      <c r="H465" s="169">
        <v>44</v>
      </c>
      <c r="I465" s="188"/>
    </row>
    <row r="466" spans="1:9" x14ac:dyDescent="0.25">
      <c r="A466" s="179" t="s">
        <v>646</v>
      </c>
      <c r="B466" s="184">
        <v>917</v>
      </c>
      <c r="C466" s="185">
        <v>2</v>
      </c>
      <c r="D466" s="185">
        <v>4</v>
      </c>
      <c r="E466" s="186" t="s">
        <v>126</v>
      </c>
      <c r="F466" s="187" t="s">
        <v>126</v>
      </c>
      <c r="G466" s="169">
        <v>754</v>
      </c>
      <c r="H466" s="169">
        <v>44</v>
      </c>
      <c r="I466" s="188"/>
    </row>
    <row r="467" spans="1:9" x14ac:dyDescent="0.25">
      <c r="A467" s="179" t="s">
        <v>608</v>
      </c>
      <c r="B467" s="184">
        <v>917</v>
      </c>
      <c r="C467" s="185">
        <v>2</v>
      </c>
      <c r="D467" s="185">
        <v>4</v>
      </c>
      <c r="E467" s="186" t="s">
        <v>609</v>
      </c>
      <c r="F467" s="187" t="s">
        <v>126</v>
      </c>
      <c r="G467" s="169">
        <v>754</v>
      </c>
      <c r="H467" s="169">
        <v>44</v>
      </c>
      <c r="I467" s="188"/>
    </row>
    <row r="468" spans="1:9" ht="47.25" x14ac:dyDescent="0.25">
      <c r="A468" s="179" t="s">
        <v>642</v>
      </c>
      <c r="B468" s="184">
        <v>917</v>
      </c>
      <c r="C468" s="185">
        <v>2</v>
      </c>
      <c r="D468" s="185">
        <v>4</v>
      </c>
      <c r="E468" s="186" t="s">
        <v>643</v>
      </c>
      <c r="F468" s="187" t="s">
        <v>126</v>
      </c>
      <c r="G468" s="169">
        <v>754</v>
      </c>
      <c r="H468" s="169">
        <v>44</v>
      </c>
      <c r="I468" s="188"/>
    </row>
    <row r="469" spans="1:9" ht="78.75" x14ac:dyDescent="0.25">
      <c r="A469" s="179" t="s">
        <v>644</v>
      </c>
      <c r="B469" s="184">
        <v>917</v>
      </c>
      <c r="C469" s="185">
        <v>2</v>
      </c>
      <c r="D469" s="185">
        <v>4</v>
      </c>
      <c r="E469" s="186" t="s">
        <v>645</v>
      </c>
      <c r="F469" s="187" t="s">
        <v>126</v>
      </c>
      <c r="G469" s="169">
        <v>754</v>
      </c>
      <c r="H469" s="169">
        <v>44</v>
      </c>
      <c r="I469" s="188"/>
    </row>
    <row r="470" spans="1:9" ht="78.75" x14ac:dyDescent="0.25">
      <c r="A470" s="179" t="s">
        <v>644</v>
      </c>
      <c r="B470" s="184">
        <v>917</v>
      </c>
      <c r="C470" s="185">
        <v>2</v>
      </c>
      <c r="D470" s="185">
        <v>4</v>
      </c>
      <c r="E470" s="186" t="s">
        <v>645</v>
      </c>
      <c r="F470" s="187" t="s">
        <v>126</v>
      </c>
      <c r="G470" s="169">
        <v>754</v>
      </c>
      <c r="H470" s="169">
        <v>44</v>
      </c>
      <c r="I470" s="188"/>
    </row>
    <row r="471" spans="1:9" ht="31.5" x14ac:dyDescent="0.25">
      <c r="A471" s="179" t="s">
        <v>133</v>
      </c>
      <c r="B471" s="184">
        <v>917</v>
      </c>
      <c r="C471" s="185">
        <v>2</v>
      </c>
      <c r="D471" s="185">
        <v>4</v>
      </c>
      <c r="E471" s="186" t="s">
        <v>645</v>
      </c>
      <c r="F471" s="187" t="s">
        <v>134</v>
      </c>
      <c r="G471" s="169">
        <v>754</v>
      </c>
      <c r="H471" s="169">
        <v>44</v>
      </c>
      <c r="I471" s="188"/>
    </row>
    <row r="472" spans="1:9" x14ac:dyDescent="0.25">
      <c r="A472" s="179" t="s">
        <v>664</v>
      </c>
      <c r="B472" s="184">
        <v>917</v>
      </c>
      <c r="C472" s="185">
        <v>4</v>
      </c>
      <c r="D472" s="185">
        <v>0</v>
      </c>
      <c r="E472" s="186" t="s">
        <v>126</v>
      </c>
      <c r="F472" s="187" t="s">
        <v>126</v>
      </c>
      <c r="G472" s="169">
        <v>2332.8000000000002</v>
      </c>
      <c r="H472" s="169">
        <v>2332.8000000000002</v>
      </c>
      <c r="I472" s="188"/>
    </row>
    <row r="473" spans="1:9" x14ac:dyDescent="0.25">
      <c r="A473" s="179" t="s">
        <v>310</v>
      </c>
      <c r="B473" s="184">
        <v>917</v>
      </c>
      <c r="C473" s="185">
        <v>4</v>
      </c>
      <c r="D473" s="185">
        <v>5</v>
      </c>
      <c r="E473" s="186" t="s">
        <v>126</v>
      </c>
      <c r="F473" s="187" t="s">
        <v>126</v>
      </c>
      <c r="G473" s="169">
        <v>2282.8000000000002</v>
      </c>
      <c r="H473" s="169">
        <v>2282.8000000000002</v>
      </c>
      <c r="I473" s="188"/>
    </row>
    <row r="474" spans="1:9" ht="63" x14ac:dyDescent="0.25">
      <c r="A474" s="179" t="s">
        <v>278</v>
      </c>
      <c r="B474" s="184">
        <v>917</v>
      </c>
      <c r="C474" s="185">
        <v>4</v>
      </c>
      <c r="D474" s="185">
        <v>5</v>
      </c>
      <c r="E474" s="186" t="s">
        <v>279</v>
      </c>
      <c r="F474" s="187" t="s">
        <v>126</v>
      </c>
      <c r="G474" s="169">
        <v>2282.8000000000002</v>
      </c>
      <c r="H474" s="169">
        <v>2282.8000000000002</v>
      </c>
      <c r="I474" s="188"/>
    </row>
    <row r="475" spans="1:9" ht="47.25" x14ac:dyDescent="0.25">
      <c r="A475" s="179" t="s">
        <v>299</v>
      </c>
      <c r="B475" s="184">
        <v>917</v>
      </c>
      <c r="C475" s="185">
        <v>4</v>
      </c>
      <c r="D475" s="185">
        <v>5</v>
      </c>
      <c r="E475" s="186" t="s">
        <v>300</v>
      </c>
      <c r="F475" s="187" t="s">
        <v>126</v>
      </c>
      <c r="G475" s="169">
        <v>2282.8000000000002</v>
      </c>
      <c r="H475" s="169">
        <v>2282.8000000000002</v>
      </c>
      <c r="I475" s="188"/>
    </row>
    <row r="476" spans="1:9" ht="47.25" x14ac:dyDescent="0.25">
      <c r="A476" s="179" t="s">
        <v>306</v>
      </c>
      <c r="B476" s="184">
        <v>917</v>
      </c>
      <c r="C476" s="185">
        <v>4</v>
      </c>
      <c r="D476" s="185">
        <v>5</v>
      </c>
      <c r="E476" s="186" t="s">
        <v>307</v>
      </c>
      <c r="F476" s="187" t="s">
        <v>126</v>
      </c>
      <c r="G476" s="169">
        <v>2282.8000000000002</v>
      </c>
      <c r="H476" s="169">
        <v>2282.8000000000002</v>
      </c>
      <c r="I476" s="188"/>
    </row>
    <row r="477" spans="1:9" ht="110.25" x14ac:dyDescent="0.25">
      <c r="A477" s="179" t="s">
        <v>308</v>
      </c>
      <c r="B477" s="184">
        <v>917</v>
      </c>
      <c r="C477" s="185">
        <v>4</v>
      </c>
      <c r="D477" s="185">
        <v>5</v>
      </c>
      <c r="E477" s="186" t="s">
        <v>309</v>
      </c>
      <c r="F477" s="187" t="s">
        <v>126</v>
      </c>
      <c r="G477" s="169">
        <v>2282.8000000000002</v>
      </c>
      <c r="H477" s="169">
        <v>2282.8000000000002</v>
      </c>
      <c r="I477" s="188"/>
    </row>
    <row r="478" spans="1:9" ht="31.5" x14ac:dyDescent="0.25">
      <c r="A478" s="179" t="s">
        <v>133</v>
      </c>
      <c r="B478" s="184">
        <v>917</v>
      </c>
      <c r="C478" s="185">
        <v>4</v>
      </c>
      <c r="D478" s="185">
        <v>5</v>
      </c>
      <c r="E478" s="186" t="s">
        <v>309</v>
      </c>
      <c r="F478" s="187" t="s">
        <v>134</v>
      </c>
      <c r="G478" s="169">
        <v>2282.8000000000002</v>
      </c>
      <c r="H478" s="169">
        <v>2282.8000000000002</v>
      </c>
      <c r="I478" s="188"/>
    </row>
    <row r="479" spans="1:9" ht="31.5" x14ac:dyDescent="0.25">
      <c r="A479" s="179" t="s">
        <v>338</v>
      </c>
      <c r="B479" s="184">
        <v>917</v>
      </c>
      <c r="C479" s="185">
        <v>4</v>
      </c>
      <c r="D479" s="185">
        <v>12</v>
      </c>
      <c r="E479" s="186" t="s">
        <v>126</v>
      </c>
      <c r="F479" s="187" t="s">
        <v>126</v>
      </c>
      <c r="G479" s="169">
        <v>50</v>
      </c>
      <c r="H479" s="169">
        <v>50</v>
      </c>
      <c r="I479" s="188"/>
    </row>
    <row r="480" spans="1:9" ht="78.75" x14ac:dyDescent="0.25">
      <c r="A480" s="179" t="s">
        <v>507</v>
      </c>
      <c r="B480" s="184">
        <v>917</v>
      </c>
      <c r="C480" s="185">
        <v>4</v>
      </c>
      <c r="D480" s="185">
        <v>12</v>
      </c>
      <c r="E480" s="186" t="s">
        <v>508</v>
      </c>
      <c r="F480" s="187" t="s">
        <v>126</v>
      </c>
      <c r="G480" s="169">
        <v>50</v>
      </c>
      <c r="H480" s="169">
        <v>50</v>
      </c>
      <c r="I480" s="188"/>
    </row>
    <row r="481" spans="1:9" ht="47.25" x14ac:dyDescent="0.25">
      <c r="A481" s="179" t="s">
        <v>554</v>
      </c>
      <c r="B481" s="184">
        <v>917</v>
      </c>
      <c r="C481" s="185">
        <v>4</v>
      </c>
      <c r="D481" s="185">
        <v>12</v>
      </c>
      <c r="E481" s="186" t="s">
        <v>555</v>
      </c>
      <c r="F481" s="187" t="s">
        <v>126</v>
      </c>
      <c r="G481" s="169">
        <v>50</v>
      </c>
      <c r="H481" s="169">
        <v>50</v>
      </c>
      <c r="I481" s="188"/>
    </row>
    <row r="482" spans="1:9" ht="47.25" x14ac:dyDescent="0.25">
      <c r="A482" s="179" t="s">
        <v>556</v>
      </c>
      <c r="B482" s="184">
        <v>917</v>
      </c>
      <c r="C482" s="185">
        <v>4</v>
      </c>
      <c r="D482" s="185">
        <v>12</v>
      </c>
      <c r="E482" s="186" t="s">
        <v>557</v>
      </c>
      <c r="F482" s="187" t="s">
        <v>126</v>
      </c>
      <c r="G482" s="169">
        <v>45</v>
      </c>
      <c r="H482" s="169">
        <v>45</v>
      </c>
      <c r="I482" s="188"/>
    </row>
    <row r="483" spans="1:9" ht="47.25" x14ac:dyDescent="0.25">
      <c r="A483" s="179" t="s">
        <v>558</v>
      </c>
      <c r="B483" s="184">
        <v>917</v>
      </c>
      <c r="C483" s="185">
        <v>4</v>
      </c>
      <c r="D483" s="185">
        <v>12</v>
      </c>
      <c r="E483" s="186" t="s">
        <v>559</v>
      </c>
      <c r="F483" s="187" t="s">
        <v>126</v>
      </c>
      <c r="G483" s="169">
        <v>20</v>
      </c>
      <c r="H483" s="169">
        <v>20</v>
      </c>
      <c r="I483" s="188"/>
    </row>
    <row r="484" spans="1:9" ht="31.5" x14ac:dyDescent="0.25">
      <c r="A484" s="179" t="s">
        <v>133</v>
      </c>
      <c r="B484" s="184">
        <v>917</v>
      </c>
      <c r="C484" s="185">
        <v>4</v>
      </c>
      <c r="D484" s="185">
        <v>12</v>
      </c>
      <c r="E484" s="186" t="s">
        <v>559</v>
      </c>
      <c r="F484" s="187" t="s">
        <v>134</v>
      </c>
      <c r="G484" s="169">
        <v>20</v>
      </c>
      <c r="H484" s="169">
        <v>20</v>
      </c>
      <c r="I484" s="188"/>
    </row>
    <row r="485" spans="1:9" ht="47.25" x14ac:dyDescent="0.25">
      <c r="A485" s="179" t="s">
        <v>560</v>
      </c>
      <c r="B485" s="184">
        <v>917</v>
      </c>
      <c r="C485" s="185">
        <v>4</v>
      </c>
      <c r="D485" s="185">
        <v>12</v>
      </c>
      <c r="E485" s="186" t="s">
        <v>561</v>
      </c>
      <c r="F485" s="187" t="s">
        <v>126</v>
      </c>
      <c r="G485" s="169">
        <v>25</v>
      </c>
      <c r="H485" s="169">
        <v>25</v>
      </c>
      <c r="I485" s="188"/>
    </row>
    <row r="486" spans="1:9" ht="31.5" x14ac:dyDescent="0.25">
      <c r="A486" s="179" t="s">
        <v>133</v>
      </c>
      <c r="B486" s="184">
        <v>917</v>
      </c>
      <c r="C486" s="185">
        <v>4</v>
      </c>
      <c r="D486" s="185">
        <v>12</v>
      </c>
      <c r="E486" s="186" t="s">
        <v>561</v>
      </c>
      <c r="F486" s="187" t="s">
        <v>134</v>
      </c>
      <c r="G486" s="169">
        <v>25</v>
      </c>
      <c r="H486" s="169">
        <v>25</v>
      </c>
      <c r="I486" s="188"/>
    </row>
    <row r="487" spans="1:9" ht="63" x14ac:dyDescent="0.25">
      <c r="A487" s="179" t="s">
        <v>562</v>
      </c>
      <c r="B487" s="184">
        <v>917</v>
      </c>
      <c r="C487" s="185">
        <v>4</v>
      </c>
      <c r="D487" s="185">
        <v>12</v>
      </c>
      <c r="E487" s="186" t="s">
        <v>563</v>
      </c>
      <c r="F487" s="187" t="s">
        <v>126</v>
      </c>
      <c r="G487" s="169">
        <v>5</v>
      </c>
      <c r="H487" s="169">
        <v>5</v>
      </c>
      <c r="I487" s="188"/>
    </row>
    <row r="488" spans="1:9" ht="47.25" x14ac:dyDescent="0.25">
      <c r="A488" s="179" t="s">
        <v>564</v>
      </c>
      <c r="B488" s="184">
        <v>917</v>
      </c>
      <c r="C488" s="185">
        <v>4</v>
      </c>
      <c r="D488" s="185">
        <v>12</v>
      </c>
      <c r="E488" s="186" t="s">
        <v>565</v>
      </c>
      <c r="F488" s="187" t="s">
        <v>126</v>
      </c>
      <c r="G488" s="169">
        <v>5</v>
      </c>
      <c r="H488" s="169">
        <v>5</v>
      </c>
      <c r="I488" s="188"/>
    </row>
    <row r="489" spans="1:9" ht="31.5" x14ac:dyDescent="0.25">
      <c r="A489" s="179" t="s">
        <v>133</v>
      </c>
      <c r="B489" s="184">
        <v>917</v>
      </c>
      <c r="C489" s="185">
        <v>4</v>
      </c>
      <c r="D489" s="185">
        <v>12</v>
      </c>
      <c r="E489" s="186" t="s">
        <v>565</v>
      </c>
      <c r="F489" s="187" t="s">
        <v>134</v>
      </c>
      <c r="G489" s="169">
        <v>5</v>
      </c>
      <c r="H489" s="169">
        <v>5</v>
      </c>
      <c r="I489" s="188"/>
    </row>
    <row r="490" spans="1:9" x14ac:dyDescent="0.25">
      <c r="A490" s="179" t="s">
        <v>655</v>
      </c>
      <c r="B490" s="184">
        <v>917</v>
      </c>
      <c r="C490" s="185">
        <v>7</v>
      </c>
      <c r="D490" s="185">
        <v>0</v>
      </c>
      <c r="E490" s="186" t="s">
        <v>126</v>
      </c>
      <c r="F490" s="187" t="s">
        <v>126</v>
      </c>
      <c r="G490" s="169">
        <v>347</v>
      </c>
      <c r="H490" s="169">
        <v>347</v>
      </c>
      <c r="I490" s="188"/>
    </row>
    <row r="491" spans="1:9" ht="47.25" x14ac:dyDescent="0.25">
      <c r="A491" s="179" t="s">
        <v>140</v>
      </c>
      <c r="B491" s="184">
        <v>917</v>
      </c>
      <c r="C491" s="185">
        <v>7</v>
      </c>
      <c r="D491" s="185">
        <v>5</v>
      </c>
      <c r="E491" s="186" t="s">
        <v>126</v>
      </c>
      <c r="F491" s="187" t="s">
        <v>126</v>
      </c>
      <c r="G491" s="169">
        <v>97</v>
      </c>
      <c r="H491" s="169">
        <v>97</v>
      </c>
      <c r="I491" s="188"/>
    </row>
    <row r="492" spans="1:9" ht="63" x14ac:dyDescent="0.25">
      <c r="A492" s="179" t="s">
        <v>412</v>
      </c>
      <c r="B492" s="184">
        <v>917</v>
      </c>
      <c r="C492" s="185">
        <v>7</v>
      </c>
      <c r="D492" s="185">
        <v>5</v>
      </c>
      <c r="E492" s="186" t="s">
        <v>413</v>
      </c>
      <c r="F492" s="187" t="s">
        <v>126</v>
      </c>
      <c r="G492" s="169">
        <v>97</v>
      </c>
      <c r="H492" s="169">
        <v>97</v>
      </c>
      <c r="I492" s="188"/>
    </row>
    <row r="493" spans="1:9" ht="47.25" x14ac:dyDescent="0.25">
      <c r="A493" s="179" t="s">
        <v>414</v>
      </c>
      <c r="B493" s="184">
        <v>917</v>
      </c>
      <c r="C493" s="185">
        <v>7</v>
      </c>
      <c r="D493" s="185">
        <v>5</v>
      </c>
      <c r="E493" s="186" t="s">
        <v>415</v>
      </c>
      <c r="F493" s="187" t="s">
        <v>126</v>
      </c>
      <c r="G493" s="169">
        <v>97</v>
      </c>
      <c r="H493" s="169">
        <v>97</v>
      </c>
      <c r="I493" s="188"/>
    </row>
    <row r="494" spans="1:9" ht="63" x14ac:dyDescent="0.25">
      <c r="A494" s="179" t="s">
        <v>416</v>
      </c>
      <c r="B494" s="184">
        <v>917</v>
      </c>
      <c r="C494" s="185">
        <v>7</v>
      </c>
      <c r="D494" s="185">
        <v>5</v>
      </c>
      <c r="E494" s="186" t="s">
        <v>417</v>
      </c>
      <c r="F494" s="187" t="s">
        <v>126</v>
      </c>
      <c r="G494" s="169">
        <v>97</v>
      </c>
      <c r="H494" s="169">
        <v>97</v>
      </c>
      <c r="I494" s="188"/>
    </row>
    <row r="495" spans="1:9" ht="47.25" x14ac:dyDescent="0.25">
      <c r="A495" s="179" t="s">
        <v>418</v>
      </c>
      <c r="B495" s="184">
        <v>917</v>
      </c>
      <c r="C495" s="185">
        <v>7</v>
      </c>
      <c r="D495" s="185">
        <v>5</v>
      </c>
      <c r="E495" s="186" t="s">
        <v>419</v>
      </c>
      <c r="F495" s="187" t="s">
        <v>126</v>
      </c>
      <c r="G495" s="169">
        <v>10</v>
      </c>
      <c r="H495" s="169">
        <v>10</v>
      </c>
      <c r="I495" s="188"/>
    </row>
    <row r="496" spans="1:9" ht="31.5" x14ac:dyDescent="0.25">
      <c r="A496" s="179" t="s">
        <v>133</v>
      </c>
      <c r="B496" s="184">
        <v>917</v>
      </c>
      <c r="C496" s="185">
        <v>7</v>
      </c>
      <c r="D496" s="185">
        <v>5</v>
      </c>
      <c r="E496" s="186" t="s">
        <v>419</v>
      </c>
      <c r="F496" s="187" t="s">
        <v>134</v>
      </c>
      <c r="G496" s="169">
        <v>10</v>
      </c>
      <c r="H496" s="169">
        <v>10</v>
      </c>
      <c r="I496" s="188"/>
    </row>
    <row r="497" spans="1:9" ht="47.25" x14ac:dyDescent="0.25">
      <c r="A497" s="179" t="s">
        <v>420</v>
      </c>
      <c r="B497" s="184">
        <v>917</v>
      </c>
      <c r="C497" s="185">
        <v>7</v>
      </c>
      <c r="D497" s="185">
        <v>5</v>
      </c>
      <c r="E497" s="186" t="s">
        <v>421</v>
      </c>
      <c r="F497" s="187" t="s">
        <v>126</v>
      </c>
      <c r="G497" s="169">
        <v>80</v>
      </c>
      <c r="H497" s="169">
        <v>80</v>
      </c>
      <c r="I497" s="188"/>
    </row>
    <row r="498" spans="1:9" ht="31.5" x14ac:dyDescent="0.25">
      <c r="A498" s="179" t="s">
        <v>133</v>
      </c>
      <c r="B498" s="184">
        <v>917</v>
      </c>
      <c r="C498" s="185">
        <v>7</v>
      </c>
      <c r="D498" s="185">
        <v>5</v>
      </c>
      <c r="E498" s="186" t="s">
        <v>421</v>
      </c>
      <c r="F498" s="187" t="s">
        <v>134</v>
      </c>
      <c r="G498" s="169">
        <v>80</v>
      </c>
      <c r="H498" s="169">
        <v>80</v>
      </c>
      <c r="I498" s="188"/>
    </row>
    <row r="499" spans="1:9" ht="63" x14ac:dyDescent="0.25">
      <c r="A499" s="179" t="s">
        <v>422</v>
      </c>
      <c r="B499" s="184">
        <v>917</v>
      </c>
      <c r="C499" s="185">
        <v>7</v>
      </c>
      <c r="D499" s="185">
        <v>5</v>
      </c>
      <c r="E499" s="186" t="s">
        <v>423</v>
      </c>
      <c r="F499" s="187" t="s">
        <v>126</v>
      </c>
      <c r="G499" s="169">
        <v>7</v>
      </c>
      <c r="H499" s="169">
        <v>7</v>
      </c>
      <c r="I499" s="188"/>
    </row>
    <row r="500" spans="1:9" ht="31.5" x14ac:dyDescent="0.25">
      <c r="A500" s="179" t="s">
        <v>133</v>
      </c>
      <c r="B500" s="184">
        <v>917</v>
      </c>
      <c r="C500" s="185">
        <v>7</v>
      </c>
      <c r="D500" s="185">
        <v>5</v>
      </c>
      <c r="E500" s="186" t="s">
        <v>423</v>
      </c>
      <c r="F500" s="187" t="s">
        <v>134</v>
      </c>
      <c r="G500" s="169">
        <v>7</v>
      </c>
      <c r="H500" s="169">
        <v>7</v>
      </c>
      <c r="I500" s="188"/>
    </row>
    <row r="501" spans="1:9" x14ac:dyDescent="0.25">
      <c r="A501" s="179" t="s">
        <v>232</v>
      </c>
      <c r="B501" s="184">
        <v>917</v>
      </c>
      <c r="C501" s="185">
        <v>7</v>
      </c>
      <c r="D501" s="185">
        <v>7</v>
      </c>
      <c r="E501" s="186" t="s">
        <v>126</v>
      </c>
      <c r="F501" s="187" t="s">
        <v>126</v>
      </c>
      <c r="G501" s="169">
        <v>250</v>
      </c>
      <c r="H501" s="169">
        <v>250</v>
      </c>
      <c r="I501" s="188"/>
    </row>
    <row r="502" spans="1:9" ht="78.75" x14ac:dyDescent="0.25">
      <c r="A502" s="179" t="s">
        <v>507</v>
      </c>
      <c r="B502" s="184">
        <v>917</v>
      </c>
      <c r="C502" s="185">
        <v>7</v>
      </c>
      <c r="D502" s="185">
        <v>7</v>
      </c>
      <c r="E502" s="186" t="s">
        <v>508</v>
      </c>
      <c r="F502" s="187" t="s">
        <v>126</v>
      </c>
      <c r="G502" s="169">
        <v>250</v>
      </c>
      <c r="H502" s="169">
        <v>250</v>
      </c>
      <c r="I502" s="188"/>
    </row>
    <row r="503" spans="1:9" ht="47.25" x14ac:dyDescent="0.25">
      <c r="A503" s="179" t="s">
        <v>509</v>
      </c>
      <c r="B503" s="184">
        <v>917</v>
      </c>
      <c r="C503" s="185">
        <v>7</v>
      </c>
      <c r="D503" s="185">
        <v>7</v>
      </c>
      <c r="E503" s="186" t="s">
        <v>510</v>
      </c>
      <c r="F503" s="187" t="s">
        <v>126</v>
      </c>
      <c r="G503" s="169">
        <v>166</v>
      </c>
      <c r="H503" s="169">
        <v>166</v>
      </c>
      <c r="I503" s="188"/>
    </row>
    <row r="504" spans="1:9" ht="63" x14ac:dyDescent="0.25">
      <c r="A504" s="179" t="s">
        <v>511</v>
      </c>
      <c r="B504" s="184">
        <v>917</v>
      </c>
      <c r="C504" s="185">
        <v>7</v>
      </c>
      <c r="D504" s="185">
        <v>7</v>
      </c>
      <c r="E504" s="186" t="s">
        <v>512</v>
      </c>
      <c r="F504" s="187" t="s">
        <v>126</v>
      </c>
      <c r="G504" s="169">
        <v>166</v>
      </c>
      <c r="H504" s="169">
        <v>166</v>
      </c>
      <c r="I504" s="188"/>
    </row>
    <row r="505" spans="1:9" ht="78.75" x14ac:dyDescent="0.25">
      <c r="A505" s="179" t="s">
        <v>513</v>
      </c>
      <c r="B505" s="184">
        <v>917</v>
      </c>
      <c r="C505" s="185">
        <v>7</v>
      </c>
      <c r="D505" s="185">
        <v>7</v>
      </c>
      <c r="E505" s="186" t="s">
        <v>514</v>
      </c>
      <c r="F505" s="187" t="s">
        <v>126</v>
      </c>
      <c r="G505" s="169">
        <v>146</v>
      </c>
      <c r="H505" s="169">
        <v>146</v>
      </c>
      <c r="I505" s="188"/>
    </row>
    <row r="506" spans="1:9" ht="31.5" x14ac:dyDescent="0.25">
      <c r="A506" s="179" t="s">
        <v>133</v>
      </c>
      <c r="B506" s="184">
        <v>917</v>
      </c>
      <c r="C506" s="185">
        <v>7</v>
      </c>
      <c r="D506" s="185">
        <v>7</v>
      </c>
      <c r="E506" s="186" t="s">
        <v>514</v>
      </c>
      <c r="F506" s="187" t="s">
        <v>134</v>
      </c>
      <c r="G506" s="169">
        <v>146</v>
      </c>
      <c r="H506" s="169">
        <v>146</v>
      </c>
      <c r="I506" s="188"/>
    </row>
    <row r="507" spans="1:9" ht="63" x14ac:dyDescent="0.25">
      <c r="A507" s="179" t="s">
        <v>515</v>
      </c>
      <c r="B507" s="184">
        <v>917</v>
      </c>
      <c r="C507" s="185">
        <v>7</v>
      </c>
      <c r="D507" s="185">
        <v>7</v>
      </c>
      <c r="E507" s="186" t="s">
        <v>516</v>
      </c>
      <c r="F507" s="187" t="s">
        <v>126</v>
      </c>
      <c r="G507" s="169">
        <v>20</v>
      </c>
      <c r="H507" s="169">
        <v>20</v>
      </c>
      <c r="I507" s="188"/>
    </row>
    <row r="508" spans="1:9" ht="31.5" x14ac:dyDescent="0.25">
      <c r="A508" s="179" t="s">
        <v>133</v>
      </c>
      <c r="B508" s="184">
        <v>917</v>
      </c>
      <c r="C508" s="185">
        <v>7</v>
      </c>
      <c r="D508" s="185">
        <v>7</v>
      </c>
      <c r="E508" s="186" t="s">
        <v>516</v>
      </c>
      <c r="F508" s="187" t="s">
        <v>134</v>
      </c>
      <c r="G508" s="169">
        <v>20</v>
      </c>
      <c r="H508" s="169">
        <v>20</v>
      </c>
      <c r="I508" s="188"/>
    </row>
    <row r="509" spans="1:9" ht="94.5" x14ac:dyDescent="0.25">
      <c r="A509" s="179" t="s">
        <v>546</v>
      </c>
      <c r="B509" s="184">
        <v>917</v>
      </c>
      <c r="C509" s="185">
        <v>7</v>
      </c>
      <c r="D509" s="185">
        <v>7</v>
      </c>
      <c r="E509" s="186" t="s">
        <v>547</v>
      </c>
      <c r="F509" s="187" t="s">
        <v>126</v>
      </c>
      <c r="G509" s="169">
        <v>84</v>
      </c>
      <c r="H509" s="169">
        <v>84</v>
      </c>
      <c r="I509" s="188"/>
    </row>
    <row r="510" spans="1:9" ht="78.75" x14ac:dyDescent="0.25">
      <c r="A510" s="179" t="s">
        <v>548</v>
      </c>
      <c r="B510" s="184">
        <v>917</v>
      </c>
      <c r="C510" s="185">
        <v>7</v>
      </c>
      <c r="D510" s="185">
        <v>7</v>
      </c>
      <c r="E510" s="186" t="s">
        <v>549</v>
      </c>
      <c r="F510" s="187" t="s">
        <v>126</v>
      </c>
      <c r="G510" s="169">
        <v>84</v>
      </c>
      <c r="H510" s="169">
        <v>84</v>
      </c>
      <c r="I510" s="188"/>
    </row>
    <row r="511" spans="1:9" ht="47.25" x14ac:dyDescent="0.25">
      <c r="A511" s="179" t="s">
        <v>550</v>
      </c>
      <c r="B511" s="184">
        <v>917</v>
      </c>
      <c r="C511" s="185">
        <v>7</v>
      </c>
      <c r="D511" s="185">
        <v>7</v>
      </c>
      <c r="E511" s="186" t="s">
        <v>551</v>
      </c>
      <c r="F511" s="187" t="s">
        <v>126</v>
      </c>
      <c r="G511" s="169">
        <v>54</v>
      </c>
      <c r="H511" s="169">
        <v>54</v>
      </c>
      <c r="I511" s="188"/>
    </row>
    <row r="512" spans="1:9" ht="31.5" x14ac:dyDescent="0.25">
      <c r="A512" s="179" t="s">
        <v>133</v>
      </c>
      <c r="B512" s="184">
        <v>917</v>
      </c>
      <c r="C512" s="185">
        <v>7</v>
      </c>
      <c r="D512" s="185">
        <v>7</v>
      </c>
      <c r="E512" s="186" t="s">
        <v>551</v>
      </c>
      <c r="F512" s="187" t="s">
        <v>134</v>
      </c>
      <c r="G512" s="169">
        <v>54</v>
      </c>
      <c r="H512" s="169">
        <v>54</v>
      </c>
      <c r="I512" s="188"/>
    </row>
    <row r="513" spans="1:9" ht="47.25" x14ac:dyDescent="0.25">
      <c r="A513" s="179" t="s">
        <v>552</v>
      </c>
      <c r="B513" s="184">
        <v>917</v>
      </c>
      <c r="C513" s="185">
        <v>7</v>
      </c>
      <c r="D513" s="185">
        <v>7</v>
      </c>
      <c r="E513" s="186" t="s">
        <v>553</v>
      </c>
      <c r="F513" s="187" t="s">
        <v>126</v>
      </c>
      <c r="G513" s="169">
        <v>30</v>
      </c>
      <c r="H513" s="169">
        <v>30</v>
      </c>
      <c r="I513" s="188"/>
    </row>
    <row r="514" spans="1:9" ht="31.5" x14ac:dyDescent="0.25">
      <c r="A514" s="179" t="s">
        <v>133</v>
      </c>
      <c r="B514" s="184">
        <v>917</v>
      </c>
      <c r="C514" s="185">
        <v>7</v>
      </c>
      <c r="D514" s="185">
        <v>7</v>
      </c>
      <c r="E514" s="186" t="s">
        <v>553</v>
      </c>
      <c r="F514" s="187" t="s">
        <v>134</v>
      </c>
      <c r="G514" s="169">
        <v>30</v>
      </c>
      <c r="H514" s="169">
        <v>30</v>
      </c>
      <c r="I514" s="188"/>
    </row>
    <row r="515" spans="1:9" x14ac:dyDescent="0.25">
      <c r="A515" s="179" t="s">
        <v>670</v>
      </c>
      <c r="B515" s="184">
        <v>917</v>
      </c>
      <c r="C515" s="185">
        <v>9</v>
      </c>
      <c r="D515" s="185">
        <v>0</v>
      </c>
      <c r="E515" s="186" t="s">
        <v>126</v>
      </c>
      <c r="F515" s="187" t="s">
        <v>126</v>
      </c>
      <c r="G515" s="169">
        <v>99</v>
      </c>
      <c r="H515" s="169">
        <v>169</v>
      </c>
      <c r="I515" s="188"/>
    </row>
    <row r="516" spans="1:9" ht="31.5" x14ac:dyDescent="0.25">
      <c r="A516" s="179" t="s">
        <v>572</v>
      </c>
      <c r="B516" s="184">
        <v>917</v>
      </c>
      <c r="C516" s="185">
        <v>9</v>
      </c>
      <c r="D516" s="185">
        <v>9</v>
      </c>
      <c r="E516" s="186" t="s">
        <v>126</v>
      </c>
      <c r="F516" s="187" t="s">
        <v>126</v>
      </c>
      <c r="G516" s="169">
        <v>99</v>
      </c>
      <c r="H516" s="169">
        <v>169</v>
      </c>
      <c r="I516" s="188"/>
    </row>
    <row r="517" spans="1:9" ht="47.25" x14ac:dyDescent="0.25">
      <c r="A517" s="179" t="s">
        <v>566</v>
      </c>
      <c r="B517" s="184">
        <v>917</v>
      </c>
      <c r="C517" s="185">
        <v>9</v>
      </c>
      <c r="D517" s="185">
        <v>9</v>
      </c>
      <c r="E517" s="186" t="s">
        <v>567</v>
      </c>
      <c r="F517" s="187" t="s">
        <v>126</v>
      </c>
      <c r="G517" s="169">
        <v>99</v>
      </c>
      <c r="H517" s="169">
        <v>169</v>
      </c>
      <c r="I517" s="188"/>
    </row>
    <row r="518" spans="1:9" ht="47.25" x14ac:dyDescent="0.25">
      <c r="A518" s="179" t="s">
        <v>566</v>
      </c>
      <c r="B518" s="184">
        <v>917</v>
      </c>
      <c r="C518" s="185">
        <v>9</v>
      </c>
      <c r="D518" s="185">
        <v>9</v>
      </c>
      <c r="E518" s="186" t="s">
        <v>567</v>
      </c>
      <c r="F518" s="187" t="s">
        <v>126</v>
      </c>
      <c r="G518" s="169">
        <v>99</v>
      </c>
      <c r="H518" s="169">
        <v>169</v>
      </c>
      <c r="I518" s="188"/>
    </row>
    <row r="519" spans="1:9" ht="63" x14ac:dyDescent="0.25">
      <c r="A519" s="179" t="s">
        <v>568</v>
      </c>
      <c r="B519" s="184">
        <v>917</v>
      </c>
      <c r="C519" s="185">
        <v>9</v>
      </c>
      <c r="D519" s="185">
        <v>9</v>
      </c>
      <c r="E519" s="186" t="s">
        <v>569</v>
      </c>
      <c r="F519" s="187" t="s">
        <v>126</v>
      </c>
      <c r="G519" s="169">
        <v>99</v>
      </c>
      <c r="H519" s="169">
        <v>169</v>
      </c>
      <c r="I519" s="188"/>
    </row>
    <row r="520" spans="1:9" ht="78.75" x14ac:dyDescent="0.25">
      <c r="A520" s="179" t="s">
        <v>570</v>
      </c>
      <c r="B520" s="184">
        <v>917</v>
      </c>
      <c r="C520" s="185">
        <v>9</v>
      </c>
      <c r="D520" s="185">
        <v>9</v>
      </c>
      <c r="E520" s="186" t="s">
        <v>571</v>
      </c>
      <c r="F520" s="187" t="s">
        <v>126</v>
      </c>
      <c r="G520" s="169">
        <v>69</v>
      </c>
      <c r="H520" s="169">
        <v>69</v>
      </c>
      <c r="I520" s="188"/>
    </row>
    <row r="521" spans="1:9" ht="31.5" x14ac:dyDescent="0.25">
      <c r="A521" s="179" t="s">
        <v>181</v>
      </c>
      <c r="B521" s="184">
        <v>917</v>
      </c>
      <c r="C521" s="185">
        <v>9</v>
      </c>
      <c r="D521" s="185">
        <v>9</v>
      </c>
      <c r="E521" s="186" t="s">
        <v>571</v>
      </c>
      <c r="F521" s="187" t="s">
        <v>182</v>
      </c>
      <c r="G521" s="169">
        <v>69</v>
      </c>
      <c r="H521" s="169">
        <v>69</v>
      </c>
      <c r="I521" s="188"/>
    </row>
    <row r="522" spans="1:9" ht="63" x14ac:dyDescent="0.25">
      <c r="A522" s="179" t="s">
        <v>573</v>
      </c>
      <c r="B522" s="184">
        <v>917</v>
      </c>
      <c r="C522" s="185">
        <v>9</v>
      </c>
      <c r="D522" s="185">
        <v>9</v>
      </c>
      <c r="E522" s="186" t="s">
        <v>574</v>
      </c>
      <c r="F522" s="187" t="s">
        <v>126</v>
      </c>
      <c r="G522" s="169">
        <v>30</v>
      </c>
      <c r="H522" s="169">
        <v>30</v>
      </c>
      <c r="I522" s="188"/>
    </row>
    <row r="523" spans="1:9" ht="31.5" x14ac:dyDescent="0.25">
      <c r="A523" s="179" t="s">
        <v>133</v>
      </c>
      <c r="B523" s="184">
        <v>917</v>
      </c>
      <c r="C523" s="185">
        <v>9</v>
      </c>
      <c r="D523" s="185">
        <v>9</v>
      </c>
      <c r="E523" s="186" t="s">
        <v>574</v>
      </c>
      <c r="F523" s="187" t="s">
        <v>134</v>
      </c>
      <c r="G523" s="169">
        <v>30</v>
      </c>
      <c r="H523" s="169">
        <v>30</v>
      </c>
      <c r="I523" s="188"/>
    </row>
    <row r="524" spans="1:9" ht="31.5" x14ac:dyDescent="0.25">
      <c r="A524" s="179" t="s">
        <v>575</v>
      </c>
      <c r="B524" s="184">
        <v>917</v>
      </c>
      <c r="C524" s="185">
        <v>9</v>
      </c>
      <c r="D524" s="185">
        <v>9</v>
      </c>
      <c r="E524" s="186" t="s">
        <v>576</v>
      </c>
      <c r="F524" s="187" t="s">
        <v>126</v>
      </c>
      <c r="G524" s="169">
        <v>0</v>
      </c>
      <c r="H524" s="169">
        <v>70</v>
      </c>
      <c r="I524" s="188"/>
    </row>
    <row r="525" spans="1:9" ht="31.5" x14ac:dyDescent="0.25">
      <c r="A525" s="179" t="s">
        <v>133</v>
      </c>
      <c r="B525" s="184">
        <v>917</v>
      </c>
      <c r="C525" s="185">
        <v>9</v>
      </c>
      <c r="D525" s="185">
        <v>9</v>
      </c>
      <c r="E525" s="186" t="s">
        <v>576</v>
      </c>
      <c r="F525" s="187" t="s">
        <v>134</v>
      </c>
      <c r="G525" s="169">
        <v>0</v>
      </c>
      <c r="H525" s="169">
        <v>70</v>
      </c>
      <c r="I525" s="188"/>
    </row>
    <row r="526" spans="1:9" x14ac:dyDescent="0.25">
      <c r="A526" s="179" t="s">
        <v>658</v>
      </c>
      <c r="B526" s="184">
        <v>917</v>
      </c>
      <c r="C526" s="185">
        <v>10</v>
      </c>
      <c r="D526" s="185">
        <v>0</v>
      </c>
      <c r="E526" s="186" t="s">
        <v>126</v>
      </c>
      <c r="F526" s="187" t="s">
        <v>126</v>
      </c>
      <c r="G526" s="169">
        <v>8192.6</v>
      </c>
      <c r="H526" s="169">
        <v>8490.1</v>
      </c>
      <c r="I526" s="188"/>
    </row>
    <row r="527" spans="1:9" x14ac:dyDescent="0.25">
      <c r="A527" s="179" t="s">
        <v>428</v>
      </c>
      <c r="B527" s="184">
        <v>917</v>
      </c>
      <c r="C527" s="185">
        <v>10</v>
      </c>
      <c r="D527" s="185">
        <v>1</v>
      </c>
      <c r="E527" s="186" t="s">
        <v>126</v>
      </c>
      <c r="F527" s="187" t="s">
        <v>126</v>
      </c>
      <c r="G527" s="169">
        <v>7464.6</v>
      </c>
      <c r="H527" s="169">
        <v>7763.1</v>
      </c>
      <c r="I527" s="188"/>
    </row>
    <row r="528" spans="1:9" ht="63" x14ac:dyDescent="0.25">
      <c r="A528" s="179" t="s">
        <v>412</v>
      </c>
      <c r="B528" s="184">
        <v>917</v>
      </c>
      <c r="C528" s="185">
        <v>10</v>
      </c>
      <c r="D528" s="185">
        <v>1</v>
      </c>
      <c r="E528" s="186" t="s">
        <v>413</v>
      </c>
      <c r="F528" s="187" t="s">
        <v>126</v>
      </c>
      <c r="G528" s="169">
        <v>7464.6</v>
      </c>
      <c r="H528" s="169">
        <v>7763.1</v>
      </c>
      <c r="I528" s="188"/>
    </row>
    <row r="529" spans="1:9" ht="47.25" x14ac:dyDescent="0.25">
      <c r="A529" s="179" t="s">
        <v>414</v>
      </c>
      <c r="B529" s="184">
        <v>917</v>
      </c>
      <c r="C529" s="185">
        <v>10</v>
      </c>
      <c r="D529" s="185">
        <v>1</v>
      </c>
      <c r="E529" s="186" t="s">
        <v>415</v>
      </c>
      <c r="F529" s="187" t="s">
        <v>126</v>
      </c>
      <c r="G529" s="169">
        <v>7464.6</v>
      </c>
      <c r="H529" s="169">
        <v>7763.1</v>
      </c>
      <c r="I529" s="188"/>
    </row>
    <row r="530" spans="1:9" ht="47.25" x14ac:dyDescent="0.25">
      <c r="A530" s="179" t="s">
        <v>424</v>
      </c>
      <c r="B530" s="184">
        <v>917</v>
      </c>
      <c r="C530" s="185">
        <v>10</v>
      </c>
      <c r="D530" s="185">
        <v>1</v>
      </c>
      <c r="E530" s="186" t="s">
        <v>425</v>
      </c>
      <c r="F530" s="187" t="s">
        <v>126</v>
      </c>
      <c r="G530" s="169">
        <v>7464.6</v>
      </c>
      <c r="H530" s="169">
        <v>7763.1</v>
      </c>
      <c r="I530" s="188"/>
    </row>
    <row r="531" spans="1:9" ht="141.75" x14ac:dyDescent="0.25">
      <c r="A531" s="179" t="s">
        <v>426</v>
      </c>
      <c r="B531" s="184">
        <v>917</v>
      </c>
      <c r="C531" s="185">
        <v>10</v>
      </c>
      <c r="D531" s="185">
        <v>1</v>
      </c>
      <c r="E531" s="186" t="s">
        <v>427</v>
      </c>
      <c r="F531" s="187" t="s">
        <v>126</v>
      </c>
      <c r="G531" s="169">
        <v>7464.6</v>
      </c>
      <c r="H531" s="169">
        <v>7763.1</v>
      </c>
      <c r="I531" s="188"/>
    </row>
    <row r="532" spans="1:9" ht="31.5" x14ac:dyDescent="0.25">
      <c r="A532" s="179" t="s">
        <v>181</v>
      </c>
      <c r="B532" s="184">
        <v>917</v>
      </c>
      <c r="C532" s="185">
        <v>10</v>
      </c>
      <c r="D532" s="185">
        <v>1</v>
      </c>
      <c r="E532" s="186" t="s">
        <v>427</v>
      </c>
      <c r="F532" s="187" t="s">
        <v>182</v>
      </c>
      <c r="G532" s="169">
        <v>7464.6</v>
      </c>
      <c r="H532" s="169">
        <v>7763.1</v>
      </c>
      <c r="I532" s="188"/>
    </row>
    <row r="533" spans="1:9" x14ac:dyDescent="0.25">
      <c r="A533" s="179" t="s">
        <v>331</v>
      </c>
      <c r="B533" s="184">
        <v>917</v>
      </c>
      <c r="C533" s="185">
        <v>10</v>
      </c>
      <c r="D533" s="185">
        <v>3</v>
      </c>
      <c r="E533" s="186" t="s">
        <v>126</v>
      </c>
      <c r="F533" s="187" t="s">
        <v>126</v>
      </c>
      <c r="G533" s="169">
        <v>528</v>
      </c>
      <c r="H533" s="169">
        <v>527</v>
      </c>
      <c r="I533" s="188"/>
    </row>
    <row r="534" spans="1:9" ht="78.75" x14ac:dyDescent="0.25">
      <c r="A534" s="179" t="s">
        <v>507</v>
      </c>
      <c r="B534" s="184">
        <v>917</v>
      </c>
      <c r="C534" s="185">
        <v>10</v>
      </c>
      <c r="D534" s="185">
        <v>3</v>
      </c>
      <c r="E534" s="186" t="s">
        <v>508</v>
      </c>
      <c r="F534" s="187" t="s">
        <v>126</v>
      </c>
      <c r="G534" s="169">
        <v>528</v>
      </c>
      <c r="H534" s="169">
        <v>527</v>
      </c>
      <c r="I534" s="188"/>
    </row>
    <row r="535" spans="1:9" ht="31.5" x14ac:dyDescent="0.25">
      <c r="A535" s="179" t="s">
        <v>538</v>
      </c>
      <c r="B535" s="184">
        <v>917</v>
      </c>
      <c r="C535" s="185">
        <v>10</v>
      </c>
      <c r="D535" s="185">
        <v>3</v>
      </c>
      <c r="E535" s="186" t="s">
        <v>539</v>
      </c>
      <c r="F535" s="187" t="s">
        <v>126</v>
      </c>
      <c r="G535" s="169">
        <v>528</v>
      </c>
      <c r="H535" s="169">
        <v>527</v>
      </c>
      <c r="I535" s="188"/>
    </row>
    <row r="536" spans="1:9" ht="47.25" x14ac:dyDescent="0.25">
      <c r="A536" s="179" t="s">
        <v>540</v>
      </c>
      <c r="B536" s="184">
        <v>917</v>
      </c>
      <c r="C536" s="185">
        <v>10</v>
      </c>
      <c r="D536" s="185">
        <v>3</v>
      </c>
      <c r="E536" s="186" t="s">
        <v>541</v>
      </c>
      <c r="F536" s="187" t="s">
        <v>126</v>
      </c>
      <c r="G536" s="169">
        <v>528</v>
      </c>
      <c r="H536" s="169">
        <v>527</v>
      </c>
      <c r="I536" s="188"/>
    </row>
    <row r="537" spans="1:9" ht="94.5" x14ac:dyDescent="0.25">
      <c r="A537" s="179" t="s">
        <v>542</v>
      </c>
      <c r="B537" s="184">
        <v>917</v>
      </c>
      <c r="C537" s="185">
        <v>10</v>
      </c>
      <c r="D537" s="185">
        <v>3</v>
      </c>
      <c r="E537" s="186" t="s">
        <v>543</v>
      </c>
      <c r="F537" s="187" t="s">
        <v>126</v>
      </c>
      <c r="G537" s="169">
        <v>16</v>
      </c>
      <c r="H537" s="169">
        <v>15</v>
      </c>
      <c r="I537" s="188"/>
    </row>
    <row r="538" spans="1:9" ht="31.5" x14ac:dyDescent="0.25">
      <c r="A538" s="179" t="s">
        <v>181</v>
      </c>
      <c r="B538" s="184">
        <v>917</v>
      </c>
      <c r="C538" s="185">
        <v>10</v>
      </c>
      <c r="D538" s="185">
        <v>3</v>
      </c>
      <c r="E538" s="186" t="s">
        <v>543</v>
      </c>
      <c r="F538" s="187" t="s">
        <v>182</v>
      </c>
      <c r="G538" s="169">
        <v>16</v>
      </c>
      <c r="H538" s="169">
        <v>15</v>
      </c>
      <c r="I538" s="188"/>
    </row>
    <row r="539" spans="1:9" ht="31.5" x14ac:dyDescent="0.25">
      <c r="A539" s="179" t="s">
        <v>544</v>
      </c>
      <c r="B539" s="184">
        <v>917</v>
      </c>
      <c r="C539" s="185">
        <v>10</v>
      </c>
      <c r="D539" s="185">
        <v>3</v>
      </c>
      <c r="E539" s="186" t="s">
        <v>545</v>
      </c>
      <c r="F539" s="187" t="s">
        <v>126</v>
      </c>
      <c r="G539" s="169">
        <v>512</v>
      </c>
      <c r="H539" s="169">
        <v>512</v>
      </c>
      <c r="I539" s="188"/>
    </row>
    <row r="540" spans="1:9" ht="31.5" x14ac:dyDescent="0.25">
      <c r="A540" s="179" t="s">
        <v>181</v>
      </c>
      <c r="B540" s="184">
        <v>917</v>
      </c>
      <c r="C540" s="185">
        <v>10</v>
      </c>
      <c r="D540" s="185">
        <v>3</v>
      </c>
      <c r="E540" s="186" t="s">
        <v>545</v>
      </c>
      <c r="F540" s="187" t="s">
        <v>182</v>
      </c>
      <c r="G540" s="169">
        <v>512</v>
      </c>
      <c r="H540" s="169">
        <v>512</v>
      </c>
      <c r="I540" s="188"/>
    </row>
    <row r="541" spans="1:9" ht="31.5" x14ac:dyDescent="0.25">
      <c r="A541" s="179" t="s">
        <v>589</v>
      </c>
      <c r="B541" s="184">
        <v>917</v>
      </c>
      <c r="C541" s="185">
        <v>10</v>
      </c>
      <c r="D541" s="185">
        <v>6</v>
      </c>
      <c r="E541" s="186" t="s">
        <v>126</v>
      </c>
      <c r="F541" s="187" t="s">
        <v>126</v>
      </c>
      <c r="G541" s="169">
        <v>200</v>
      </c>
      <c r="H541" s="169">
        <v>200</v>
      </c>
      <c r="I541" s="188"/>
    </row>
    <row r="542" spans="1:9" ht="47.25" x14ac:dyDescent="0.25">
      <c r="A542" s="179" t="s">
        <v>577</v>
      </c>
      <c r="B542" s="184">
        <v>917</v>
      </c>
      <c r="C542" s="185">
        <v>10</v>
      </c>
      <c r="D542" s="185">
        <v>6</v>
      </c>
      <c r="E542" s="186" t="s">
        <v>578</v>
      </c>
      <c r="F542" s="187" t="s">
        <v>126</v>
      </c>
      <c r="G542" s="169">
        <v>200</v>
      </c>
      <c r="H542" s="169">
        <v>200</v>
      </c>
      <c r="I542" s="188"/>
    </row>
    <row r="543" spans="1:9" ht="63" x14ac:dyDescent="0.25">
      <c r="A543" s="179" t="s">
        <v>579</v>
      </c>
      <c r="B543" s="184">
        <v>917</v>
      </c>
      <c r="C543" s="185">
        <v>10</v>
      </c>
      <c r="D543" s="185">
        <v>6</v>
      </c>
      <c r="E543" s="186" t="s">
        <v>580</v>
      </c>
      <c r="F543" s="187" t="s">
        <v>126</v>
      </c>
      <c r="G543" s="169">
        <v>5</v>
      </c>
      <c r="H543" s="169">
        <v>5</v>
      </c>
      <c r="I543" s="188"/>
    </row>
    <row r="544" spans="1:9" ht="94.5" x14ac:dyDescent="0.25">
      <c r="A544" s="179" t="s">
        <v>585</v>
      </c>
      <c r="B544" s="184">
        <v>917</v>
      </c>
      <c r="C544" s="185">
        <v>10</v>
      </c>
      <c r="D544" s="185">
        <v>6</v>
      </c>
      <c r="E544" s="186" t="s">
        <v>586</v>
      </c>
      <c r="F544" s="187" t="s">
        <v>126</v>
      </c>
      <c r="G544" s="169">
        <v>5</v>
      </c>
      <c r="H544" s="169">
        <v>5</v>
      </c>
      <c r="I544" s="188"/>
    </row>
    <row r="545" spans="1:9" ht="47.25" x14ac:dyDescent="0.25">
      <c r="A545" s="179" t="s">
        <v>587</v>
      </c>
      <c r="B545" s="184">
        <v>917</v>
      </c>
      <c r="C545" s="185">
        <v>10</v>
      </c>
      <c r="D545" s="185">
        <v>6</v>
      </c>
      <c r="E545" s="186" t="s">
        <v>588</v>
      </c>
      <c r="F545" s="187" t="s">
        <v>126</v>
      </c>
      <c r="G545" s="169">
        <v>5</v>
      </c>
      <c r="H545" s="169">
        <v>5</v>
      </c>
      <c r="I545" s="188"/>
    </row>
    <row r="546" spans="1:9" ht="31.5" x14ac:dyDescent="0.25">
      <c r="A546" s="179" t="s">
        <v>133</v>
      </c>
      <c r="B546" s="184">
        <v>917</v>
      </c>
      <c r="C546" s="185">
        <v>10</v>
      </c>
      <c r="D546" s="185">
        <v>6</v>
      </c>
      <c r="E546" s="186" t="s">
        <v>588</v>
      </c>
      <c r="F546" s="187" t="s">
        <v>134</v>
      </c>
      <c r="G546" s="169">
        <v>5</v>
      </c>
      <c r="H546" s="169">
        <v>5</v>
      </c>
      <c r="I546" s="188"/>
    </row>
    <row r="547" spans="1:9" ht="63" x14ac:dyDescent="0.25">
      <c r="A547" s="179" t="s">
        <v>590</v>
      </c>
      <c r="B547" s="184">
        <v>917</v>
      </c>
      <c r="C547" s="185">
        <v>10</v>
      </c>
      <c r="D547" s="185">
        <v>6</v>
      </c>
      <c r="E547" s="186" t="s">
        <v>591</v>
      </c>
      <c r="F547" s="187" t="s">
        <v>126</v>
      </c>
      <c r="G547" s="169">
        <v>195</v>
      </c>
      <c r="H547" s="169">
        <v>195</v>
      </c>
      <c r="I547" s="188"/>
    </row>
    <row r="548" spans="1:9" ht="63" x14ac:dyDescent="0.25">
      <c r="A548" s="179" t="s">
        <v>592</v>
      </c>
      <c r="B548" s="184">
        <v>917</v>
      </c>
      <c r="C548" s="185">
        <v>10</v>
      </c>
      <c r="D548" s="185">
        <v>6</v>
      </c>
      <c r="E548" s="186" t="s">
        <v>593</v>
      </c>
      <c r="F548" s="187" t="s">
        <v>126</v>
      </c>
      <c r="G548" s="169">
        <v>195</v>
      </c>
      <c r="H548" s="169">
        <v>195</v>
      </c>
      <c r="I548" s="188"/>
    </row>
    <row r="549" spans="1:9" ht="31.5" x14ac:dyDescent="0.25">
      <c r="A549" s="179" t="s">
        <v>594</v>
      </c>
      <c r="B549" s="184">
        <v>917</v>
      </c>
      <c r="C549" s="185">
        <v>10</v>
      </c>
      <c r="D549" s="185">
        <v>6</v>
      </c>
      <c r="E549" s="186" t="s">
        <v>595</v>
      </c>
      <c r="F549" s="187" t="s">
        <v>126</v>
      </c>
      <c r="G549" s="169">
        <v>5</v>
      </c>
      <c r="H549" s="169">
        <v>5</v>
      </c>
      <c r="I549" s="188"/>
    </row>
    <row r="550" spans="1:9" ht="31.5" x14ac:dyDescent="0.25">
      <c r="A550" s="179" t="s">
        <v>133</v>
      </c>
      <c r="B550" s="184">
        <v>917</v>
      </c>
      <c r="C550" s="185">
        <v>10</v>
      </c>
      <c r="D550" s="185">
        <v>6</v>
      </c>
      <c r="E550" s="186" t="s">
        <v>595</v>
      </c>
      <c r="F550" s="187" t="s">
        <v>134</v>
      </c>
      <c r="G550" s="169">
        <v>5</v>
      </c>
      <c r="H550" s="169">
        <v>5</v>
      </c>
      <c r="I550" s="188"/>
    </row>
    <row r="551" spans="1:9" ht="47.25" x14ac:dyDescent="0.25">
      <c r="A551" s="179" t="s">
        <v>596</v>
      </c>
      <c r="B551" s="184">
        <v>917</v>
      </c>
      <c r="C551" s="185">
        <v>10</v>
      </c>
      <c r="D551" s="185">
        <v>6</v>
      </c>
      <c r="E551" s="186" t="s">
        <v>597</v>
      </c>
      <c r="F551" s="187" t="s">
        <v>126</v>
      </c>
      <c r="G551" s="169">
        <v>13</v>
      </c>
      <c r="H551" s="169">
        <v>13</v>
      </c>
      <c r="I551" s="188"/>
    </row>
    <row r="552" spans="1:9" ht="31.5" x14ac:dyDescent="0.25">
      <c r="A552" s="179" t="s">
        <v>133</v>
      </c>
      <c r="B552" s="184">
        <v>917</v>
      </c>
      <c r="C552" s="185">
        <v>10</v>
      </c>
      <c r="D552" s="185">
        <v>6</v>
      </c>
      <c r="E552" s="186" t="s">
        <v>597</v>
      </c>
      <c r="F552" s="187" t="s">
        <v>134</v>
      </c>
      <c r="G552" s="169">
        <v>13</v>
      </c>
      <c r="H552" s="169">
        <v>13</v>
      </c>
      <c r="I552" s="188"/>
    </row>
    <row r="553" spans="1:9" ht="31.5" x14ac:dyDescent="0.25">
      <c r="A553" s="179" t="s">
        <v>598</v>
      </c>
      <c r="B553" s="184">
        <v>917</v>
      </c>
      <c r="C553" s="185">
        <v>10</v>
      </c>
      <c r="D553" s="185">
        <v>6</v>
      </c>
      <c r="E553" s="186" t="s">
        <v>599</v>
      </c>
      <c r="F553" s="187" t="s">
        <v>126</v>
      </c>
      <c r="G553" s="169">
        <v>30</v>
      </c>
      <c r="H553" s="169">
        <v>30</v>
      </c>
      <c r="I553" s="188"/>
    </row>
    <row r="554" spans="1:9" ht="31.5" x14ac:dyDescent="0.25">
      <c r="A554" s="179" t="s">
        <v>133</v>
      </c>
      <c r="B554" s="184">
        <v>917</v>
      </c>
      <c r="C554" s="185">
        <v>10</v>
      </c>
      <c r="D554" s="185">
        <v>6</v>
      </c>
      <c r="E554" s="186" t="s">
        <v>599</v>
      </c>
      <c r="F554" s="187" t="s">
        <v>134</v>
      </c>
      <c r="G554" s="169">
        <v>30</v>
      </c>
      <c r="H554" s="169">
        <v>30</v>
      </c>
      <c r="I554" s="188"/>
    </row>
    <row r="555" spans="1:9" ht="31.5" x14ac:dyDescent="0.25">
      <c r="A555" s="179" t="s">
        <v>600</v>
      </c>
      <c r="B555" s="184">
        <v>917</v>
      </c>
      <c r="C555" s="185">
        <v>10</v>
      </c>
      <c r="D555" s="185">
        <v>6</v>
      </c>
      <c r="E555" s="186" t="s">
        <v>601</v>
      </c>
      <c r="F555" s="187" t="s">
        <v>126</v>
      </c>
      <c r="G555" s="169">
        <v>39</v>
      </c>
      <c r="H555" s="169">
        <v>39</v>
      </c>
      <c r="I555" s="188"/>
    </row>
    <row r="556" spans="1:9" ht="31.5" x14ac:dyDescent="0.25">
      <c r="A556" s="179" t="s">
        <v>133</v>
      </c>
      <c r="B556" s="184">
        <v>917</v>
      </c>
      <c r="C556" s="185">
        <v>10</v>
      </c>
      <c r="D556" s="185">
        <v>6</v>
      </c>
      <c r="E556" s="186" t="s">
        <v>601</v>
      </c>
      <c r="F556" s="187" t="s">
        <v>134</v>
      </c>
      <c r="G556" s="169">
        <v>39</v>
      </c>
      <c r="H556" s="169">
        <v>39</v>
      </c>
      <c r="I556" s="188"/>
    </row>
    <row r="557" spans="1:9" ht="31.5" x14ac:dyDescent="0.25">
      <c r="A557" s="179" t="s">
        <v>602</v>
      </c>
      <c r="B557" s="184">
        <v>917</v>
      </c>
      <c r="C557" s="185">
        <v>10</v>
      </c>
      <c r="D557" s="185">
        <v>6</v>
      </c>
      <c r="E557" s="186" t="s">
        <v>603</v>
      </c>
      <c r="F557" s="187" t="s">
        <v>126</v>
      </c>
      <c r="G557" s="169">
        <v>2</v>
      </c>
      <c r="H557" s="169">
        <v>2</v>
      </c>
      <c r="I557" s="188"/>
    </row>
    <row r="558" spans="1:9" ht="31.5" x14ac:dyDescent="0.25">
      <c r="A558" s="179" t="s">
        <v>133</v>
      </c>
      <c r="B558" s="184">
        <v>917</v>
      </c>
      <c r="C558" s="185">
        <v>10</v>
      </c>
      <c r="D558" s="185">
        <v>6</v>
      </c>
      <c r="E558" s="186" t="s">
        <v>603</v>
      </c>
      <c r="F558" s="187" t="s">
        <v>134</v>
      </c>
      <c r="G558" s="169">
        <v>2</v>
      </c>
      <c r="H558" s="169">
        <v>2</v>
      </c>
      <c r="I558" s="188"/>
    </row>
    <row r="559" spans="1:9" ht="47.25" x14ac:dyDescent="0.25">
      <c r="A559" s="179" t="s">
        <v>604</v>
      </c>
      <c r="B559" s="184">
        <v>917</v>
      </c>
      <c r="C559" s="185">
        <v>10</v>
      </c>
      <c r="D559" s="185">
        <v>6</v>
      </c>
      <c r="E559" s="186" t="s">
        <v>605</v>
      </c>
      <c r="F559" s="187" t="s">
        <v>126</v>
      </c>
      <c r="G559" s="169">
        <v>11</v>
      </c>
      <c r="H559" s="169">
        <v>11</v>
      </c>
      <c r="I559" s="188"/>
    </row>
    <row r="560" spans="1:9" ht="31.5" x14ac:dyDescent="0.25">
      <c r="A560" s="179" t="s">
        <v>133</v>
      </c>
      <c r="B560" s="184">
        <v>917</v>
      </c>
      <c r="C560" s="185">
        <v>10</v>
      </c>
      <c r="D560" s="185">
        <v>6</v>
      </c>
      <c r="E560" s="186" t="s">
        <v>605</v>
      </c>
      <c r="F560" s="187" t="s">
        <v>134</v>
      </c>
      <c r="G560" s="169">
        <v>11</v>
      </c>
      <c r="H560" s="169">
        <v>11</v>
      </c>
      <c r="I560" s="188"/>
    </row>
    <row r="561" spans="1:9" ht="94.5" x14ac:dyDescent="0.25">
      <c r="A561" s="179" t="s">
        <v>606</v>
      </c>
      <c r="B561" s="184">
        <v>917</v>
      </c>
      <c r="C561" s="185">
        <v>10</v>
      </c>
      <c r="D561" s="185">
        <v>6</v>
      </c>
      <c r="E561" s="186" t="s">
        <v>607</v>
      </c>
      <c r="F561" s="187" t="s">
        <v>126</v>
      </c>
      <c r="G561" s="169">
        <v>95</v>
      </c>
      <c r="H561" s="169">
        <v>95</v>
      </c>
      <c r="I561" s="188"/>
    </row>
    <row r="562" spans="1:9" ht="31.5" x14ac:dyDescent="0.25">
      <c r="A562" s="179" t="s">
        <v>133</v>
      </c>
      <c r="B562" s="184">
        <v>917</v>
      </c>
      <c r="C562" s="185">
        <v>10</v>
      </c>
      <c r="D562" s="185">
        <v>6</v>
      </c>
      <c r="E562" s="186" t="s">
        <v>607</v>
      </c>
      <c r="F562" s="187" t="s">
        <v>134</v>
      </c>
      <c r="G562" s="169">
        <v>95</v>
      </c>
      <c r="H562" s="169">
        <v>95</v>
      </c>
      <c r="I562" s="188"/>
    </row>
    <row r="563" spans="1:9" x14ac:dyDescent="0.25">
      <c r="A563" s="179" t="s">
        <v>671</v>
      </c>
      <c r="B563" s="184">
        <v>917</v>
      </c>
      <c r="C563" s="185">
        <v>11</v>
      </c>
      <c r="D563" s="185">
        <v>0</v>
      </c>
      <c r="E563" s="186" t="s">
        <v>126</v>
      </c>
      <c r="F563" s="187" t="s">
        <v>126</v>
      </c>
      <c r="G563" s="169">
        <v>550</v>
      </c>
      <c r="H563" s="169">
        <v>550</v>
      </c>
      <c r="I563" s="188"/>
    </row>
    <row r="564" spans="1:9" x14ac:dyDescent="0.25">
      <c r="A564" s="179" t="s">
        <v>523</v>
      </c>
      <c r="B564" s="184">
        <v>917</v>
      </c>
      <c r="C564" s="185">
        <v>11</v>
      </c>
      <c r="D564" s="185">
        <v>1</v>
      </c>
      <c r="E564" s="186" t="s">
        <v>126</v>
      </c>
      <c r="F564" s="187" t="s">
        <v>126</v>
      </c>
      <c r="G564" s="169">
        <v>550</v>
      </c>
      <c r="H564" s="169">
        <v>550</v>
      </c>
      <c r="I564" s="188"/>
    </row>
    <row r="565" spans="1:9" ht="78.75" x14ac:dyDescent="0.25">
      <c r="A565" s="179" t="s">
        <v>507</v>
      </c>
      <c r="B565" s="184">
        <v>917</v>
      </c>
      <c r="C565" s="185">
        <v>11</v>
      </c>
      <c r="D565" s="185">
        <v>1</v>
      </c>
      <c r="E565" s="186" t="s">
        <v>508</v>
      </c>
      <c r="F565" s="187" t="s">
        <v>126</v>
      </c>
      <c r="G565" s="169">
        <v>550</v>
      </c>
      <c r="H565" s="169">
        <v>550</v>
      </c>
      <c r="I565" s="188"/>
    </row>
    <row r="566" spans="1:9" ht="47.25" x14ac:dyDescent="0.25">
      <c r="A566" s="179" t="s">
        <v>517</v>
      </c>
      <c r="B566" s="184">
        <v>917</v>
      </c>
      <c r="C566" s="185">
        <v>11</v>
      </c>
      <c r="D566" s="185">
        <v>1</v>
      </c>
      <c r="E566" s="186" t="s">
        <v>518</v>
      </c>
      <c r="F566" s="187" t="s">
        <v>126</v>
      </c>
      <c r="G566" s="169">
        <v>550</v>
      </c>
      <c r="H566" s="169">
        <v>550</v>
      </c>
      <c r="I566" s="188"/>
    </row>
    <row r="567" spans="1:9" ht="47.25" x14ac:dyDescent="0.25">
      <c r="A567" s="179" t="s">
        <v>519</v>
      </c>
      <c r="B567" s="184">
        <v>917</v>
      </c>
      <c r="C567" s="185">
        <v>11</v>
      </c>
      <c r="D567" s="185">
        <v>1</v>
      </c>
      <c r="E567" s="186" t="s">
        <v>520</v>
      </c>
      <c r="F567" s="187" t="s">
        <v>126</v>
      </c>
      <c r="G567" s="169">
        <v>425</v>
      </c>
      <c r="H567" s="169">
        <v>425</v>
      </c>
      <c r="I567" s="188"/>
    </row>
    <row r="568" spans="1:9" ht="47.25" x14ac:dyDescent="0.25">
      <c r="A568" s="179" t="s">
        <v>521</v>
      </c>
      <c r="B568" s="184">
        <v>917</v>
      </c>
      <c r="C568" s="185">
        <v>11</v>
      </c>
      <c r="D568" s="185">
        <v>1</v>
      </c>
      <c r="E568" s="186" t="s">
        <v>522</v>
      </c>
      <c r="F568" s="187" t="s">
        <v>126</v>
      </c>
      <c r="G568" s="169">
        <v>239</v>
      </c>
      <c r="H568" s="169">
        <v>239</v>
      </c>
      <c r="I568" s="188"/>
    </row>
    <row r="569" spans="1:9" ht="31.5" x14ac:dyDescent="0.25">
      <c r="A569" s="179" t="s">
        <v>133</v>
      </c>
      <c r="B569" s="184">
        <v>917</v>
      </c>
      <c r="C569" s="185">
        <v>11</v>
      </c>
      <c r="D569" s="185">
        <v>1</v>
      </c>
      <c r="E569" s="186" t="s">
        <v>522</v>
      </c>
      <c r="F569" s="187" t="s">
        <v>134</v>
      </c>
      <c r="G569" s="169">
        <v>239</v>
      </c>
      <c r="H569" s="169">
        <v>239</v>
      </c>
      <c r="I569" s="188"/>
    </row>
    <row r="570" spans="1:9" ht="47.25" x14ac:dyDescent="0.25">
      <c r="A570" s="179" t="s">
        <v>524</v>
      </c>
      <c r="B570" s="184">
        <v>917</v>
      </c>
      <c r="C570" s="185">
        <v>11</v>
      </c>
      <c r="D570" s="185">
        <v>1</v>
      </c>
      <c r="E570" s="186" t="s">
        <v>525</v>
      </c>
      <c r="F570" s="187" t="s">
        <v>126</v>
      </c>
      <c r="G570" s="169">
        <v>6</v>
      </c>
      <c r="H570" s="169">
        <v>6</v>
      </c>
      <c r="I570" s="188"/>
    </row>
    <row r="571" spans="1:9" ht="31.5" x14ac:dyDescent="0.25">
      <c r="A571" s="179" t="s">
        <v>133</v>
      </c>
      <c r="B571" s="184">
        <v>917</v>
      </c>
      <c r="C571" s="185">
        <v>11</v>
      </c>
      <c r="D571" s="185">
        <v>1</v>
      </c>
      <c r="E571" s="186" t="s">
        <v>525</v>
      </c>
      <c r="F571" s="187" t="s">
        <v>134</v>
      </c>
      <c r="G571" s="169">
        <v>6</v>
      </c>
      <c r="H571" s="169">
        <v>6</v>
      </c>
      <c r="I571" s="188"/>
    </row>
    <row r="572" spans="1:9" ht="63" x14ac:dyDescent="0.25">
      <c r="A572" s="179" t="s">
        <v>526</v>
      </c>
      <c r="B572" s="184">
        <v>917</v>
      </c>
      <c r="C572" s="185">
        <v>11</v>
      </c>
      <c r="D572" s="185">
        <v>1</v>
      </c>
      <c r="E572" s="186" t="s">
        <v>527</v>
      </c>
      <c r="F572" s="187" t="s">
        <v>126</v>
      </c>
      <c r="G572" s="169">
        <v>100</v>
      </c>
      <c r="H572" s="169">
        <v>100</v>
      </c>
      <c r="I572" s="188"/>
    </row>
    <row r="573" spans="1:9" ht="31.5" x14ac:dyDescent="0.25">
      <c r="A573" s="179" t="s">
        <v>133</v>
      </c>
      <c r="B573" s="184">
        <v>917</v>
      </c>
      <c r="C573" s="185">
        <v>11</v>
      </c>
      <c r="D573" s="185">
        <v>1</v>
      </c>
      <c r="E573" s="186" t="s">
        <v>527</v>
      </c>
      <c r="F573" s="187" t="s">
        <v>134</v>
      </c>
      <c r="G573" s="169">
        <v>100</v>
      </c>
      <c r="H573" s="169">
        <v>100</v>
      </c>
      <c r="I573" s="188"/>
    </row>
    <row r="574" spans="1:9" ht="78.75" x14ac:dyDescent="0.25">
      <c r="A574" s="179" t="s">
        <v>528</v>
      </c>
      <c r="B574" s="184">
        <v>917</v>
      </c>
      <c r="C574" s="185">
        <v>11</v>
      </c>
      <c r="D574" s="185">
        <v>1</v>
      </c>
      <c r="E574" s="186" t="s">
        <v>529</v>
      </c>
      <c r="F574" s="187" t="s">
        <v>126</v>
      </c>
      <c r="G574" s="169">
        <v>80</v>
      </c>
      <c r="H574" s="169">
        <v>80</v>
      </c>
      <c r="I574" s="188"/>
    </row>
    <row r="575" spans="1:9" ht="31.5" x14ac:dyDescent="0.25">
      <c r="A575" s="179" t="s">
        <v>181</v>
      </c>
      <c r="B575" s="184">
        <v>917</v>
      </c>
      <c r="C575" s="185">
        <v>11</v>
      </c>
      <c r="D575" s="185">
        <v>1</v>
      </c>
      <c r="E575" s="186" t="s">
        <v>529</v>
      </c>
      <c r="F575" s="187" t="s">
        <v>182</v>
      </c>
      <c r="G575" s="169">
        <v>80</v>
      </c>
      <c r="H575" s="169">
        <v>80</v>
      </c>
      <c r="I575" s="188"/>
    </row>
    <row r="576" spans="1:9" ht="47.25" x14ac:dyDescent="0.25">
      <c r="A576" s="179" t="s">
        <v>530</v>
      </c>
      <c r="B576" s="184">
        <v>917</v>
      </c>
      <c r="C576" s="185">
        <v>11</v>
      </c>
      <c r="D576" s="185">
        <v>1</v>
      </c>
      <c r="E576" s="186" t="s">
        <v>531</v>
      </c>
      <c r="F576" s="187" t="s">
        <v>126</v>
      </c>
      <c r="G576" s="169">
        <v>125</v>
      </c>
      <c r="H576" s="169">
        <v>125</v>
      </c>
      <c r="I576" s="188"/>
    </row>
    <row r="577" spans="1:9" ht="63" x14ac:dyDescent="0.25">
      <c r="A577" s="179" t="s">
        <v>532</v>
      </c>
      <c r="B577" s="184">
        <v>917</v>
      </c>
      <c r="C577" s="185">
        <v>11</v>
      </c>
      <c r="D577" s="185">
        <v>1</v>
      </c>
      <c r="E577" s="186" t="s">
        <v>533</v>
      </c>
      <c r="F577" s="187" t="s">
        <v>126</v>
      </c>
      <c r="G577" s="169">
        <v>75</v>
      </c>
      <c r="H577" s="169">
        <v>75</v>
      </c>
      <c r="I577" s="188"/>
    </row>
    <row r="578" spans="1:9" ht="31.5" x14ac:dyDescent="0.25">
      <c r="A578" s="179" t="s">
        <v>133</v>
      </c>
      <c r="B578" s="184">
        <v>917</v>
      </c>
      <c r="C578" s="185">
        <v>11</v>
      </c>
      <c r="D578" s="185">
        <v>1</v>
      </c>
      <c r="E578" s="186" t="s">
        <v>533</v>
      </c>
      <c r="F578" s="187" t="s">
        <v>134</v>
      </c>
      <c r="G578" s="169">
        <v>75</v>
      </c>
      <c r="H578" s="169">
        <v>75</v>
      </c>
      <c r="I578" s="188"/>
    </row>
    <row r="579" spans="1:9" ht="78.75" x14ac:dyDescent="0.25">
      <c r="A579" s="179" t="s">
        <v>536</v>
      </c>
      <c r="B579" s="184">
        <v>917</v>
      </c>
      <c r="C579" s="185">
        <v>11</v>
      </c>
      <c r="D579" s="185">
        <v>1</v>
      </c>
      <c r="E579" s="186" t="s">
        <v>537</v>
      </c>
      <c r="F579" s="187" t="s">
        <v>126</v>
      </c>
      <c r="G579" s="169">
        <v>50</v>
      </c>
      <c r="H579" s="169">
        <v>50</v>
      </c>
      <c r="I579" s="188"/>
    </row>
    <row r="580" spans="1:9" ht="31.5" x14ac:dyDescent="0.25">
      <c r="A580" s="179" t="s">
        <v>133</v>
      </c>
      <c r="B580" s="184">
        <v>917</v>
      </c>
      <c r="C580" s="185">
        <v>11</v>
      </c>
      <c r="D580" s="185">
        <v>1</v>
      </c>
      <c r="E580" s="186" t="s">
        <v>537</v>
      </c>
      <c r="F580" s="187" t="s">
        <v>134</v>
      </c>
      <c r="G580" s="169">
        <v>50</v>
      </c>
      <c r="H580" s="169">
        <v>50</v>
      </c>
      <c r="I580" s="188"/>
    </row>
    <row r="581" spans="1:9" ht="47.25" x14ac:dyDescent="0.25">
      <c r="A581" s="179" t="s">
        <v>672</v>
      </c>
      <c r="B581" s="184">
        <v>918</v>
      </c>
      <c r="C581" s="185">
        <v>0</v>
      </c>
      <c r="D581" s="185">
        <v>0</v>
      </c>
      <c r="E581" s="186" t="s">
        <v>126</v>
      </c>
      <c r="F581" s="187" t="s">
        <v>126</v>
      </c>
      <c r="G581" s="169">
        <v>35249.599999999999</v>
      </c>
      <c r="H581" s="169">
        <v>27626.3</v>
      </c>
      <c r="I581" s="188"/>
    </row>
    <row r="582" spans="1:9" ht="47.25" x14ac:dyDescent="0.25">
      <c r="A582" s="179" t="s">
        <v>673</v>
      </c>
      <c r="B582" s="184">
        <v>918</v>
      </c>
      <c r="C582" s="185">
        <v>3</v>
      </c>
      <c r="D582" s="185">
        <v>0</v>
      </c>
      <c r="E582" s="186" t="s">
        <v>126</v>
      </c>
      <c r="F582" s="187" t="s">
        <v>126</v>
      </c>
      <c r="G582" s="169">
        <v>6086.3</v>
      </c>
      <c r="H582" s="169">
        <v>5980.3</v>
      </c>
      <c r="I582" s="188"/>
    </row>
    <row r="583" spans="1:9" ht="47.25" x14ac:dyDescent="0.25">
      <c r="A583" s="179" t="s">
        <v>505</v>
      </c>
      <c r="B583" s="184">
        <v>918</v>
      </c>
      <c r="C583" s="185">
        <v>3</v>
      </c>
      <c r="D583" s="185">
        <v>14</v>
      </c>
      <c r="E583" s="186" t="s">
        <v>126</v>
      </c>
      <c r="F583" s="187" t="s">
        <v>126</v>
      </c>
      <c r="G583" s="169">
        <v>6086.3</v>
      </c>
      <c r="H583" s="169">
        <v>5980.3</v>
      </c>
      <c r="I583" s="188"/>
    </row>
    <row r="584" spans="1:9" ht="63" x14ac:dyDescent="0.25">
      <c r="A584" s="179" t="s">
        <v>468</v>
      </c>
      <c r="B584" s="184">
        <v>918</v>
      </c>
      <c r="C584" s="185">
        <v>3</v>
      </c>
      <c r="D584" s="185">
        <v>14</v>
      </c>
      <c r="E584" s="186" t="s">
        <v>469</v>
      </c>
      <c r="F584" s="187" t="s">
        <v>126</v>
      </c>
      <c r="G584" s="169">
        <v>6086.3</v>
      </c>
      <c r="H584" s="169">
        <v>5980.3</v>
      </c>
      <c r="I584" s="188"/>
    </row>
    <row r="585" spans="1:9" ht="31.5" x14ac:dyDescent="0.25">
      <c r="A585" s="179" t="s">
        <v>487</v>
      </c>
      <c r="B585" s="184">
        <v>918</v>
      </c>
      <c r="C585" s="185">
        <v>3</v>
      </c>
      <c r="D585" s="185">
        <v>14</v>
      </c>
      <c r="E585" s="186" t="s">
        <v>488</v>
      </c>
      <c r="F585" s="187" t="s">
        <v>126</v>
      </c>
      <c r="G585" s="169">
        <v>6086.3</v>
      </c>
      <c r="H585" s="169">
        <v>5980.3</v>
      </c>
      <c r="I585" s="188"/>
    </row>
    <row r="586" spans="1:9" ht="78.75" x14ac:dyDescent="0.25">
      <c r="A586" s="179" t="s">
        <v>501</v>
      </c>
      <c r="B586" s="184">
        <v>918</v>
      </c>
      <c r="C586" s="185">
        <v>3</v>
      </c>
      <c r="D586" s="185">
        <v>14</v>
      </c>
      <c r="E586" s="186" t="s">
        <v>502</v>
      </c>
      <c r="F586" s="187" t="s">
        <v>126</v>
      </c>
      <c r="G586" s="169">
        <v>6086.3</v>
      </c>
      <c r="H586" s="169">
        <v>5980.3</v>
      </c>
      <c r="I586" s="188"/>
    </row>
    <row r="587" spans="1:9" ht="31.5" x14ac:dyDescent="0.25">
      <c r="A587" s="179" t="s">
        <v>141</v>
      </c>
      <c r="B587" s="184">
        <v>918</v>
      </c>
      <c r="C587" s="185">
        <v>3</v>
      </c>
      <c r="D587" s="185">
        <v>14</v>
      </c>
      <c r="E587" s="186" t="s">
        <v>504</v>
      </c>
      <c r="F587" s="187" t="s">
        <v>126</v>
      </c>
      <c r="G587" s="169">
        <v>96.5</v>
      </c>
      <c r="H587" s="169">
        <v>96.5</v>
      </c>
      <c r="I587" s="188"/>
    </row>
    <row r="588" spans="1:9" ht="31.5" x14ac:dyDescent="0.25">
      <c r="A588" s="179" t="s">
        <v>133</v>
      </c>
      <c r="B588" s="184">
        <v>918</v>
      </c>
      <c r="C588" s="185">
        <v>3</v>
      </c>
      <c r="D588" s="185">
        <v>14</v>
      </c>
      <c r="E588" s="186" t="s">
        <v>504</v>
      </c>
      <c r="F588" s="187" t="s">
        <v>134</v>
      </c>
      <c r="G588" s="169">
        <v>96.5</v>
      </c>
      <c r="H588" s="169">
        <v>96.5</v>
      </c>
      <c r="I588" s="188"/>
    </row>
    <row r="589" spans="1:9" ht="236.25" x14ac:dyDescent="0.25">
      <c r="A589" s="179" t="s">
        <v>205</v>
      </c>
      <c r="B589" s="184">
        <v>918</v>
      </c>
      <c r="C589" s="185">
        <v>3</v>
      </c>
      <c r="D589" s="185">
        <v>14</v>
      </c>
      <c r="E589" s="186" t="s">
        <v>506</v>
      </c>
      <c r="F589" s="187" t="s">
        <v>126</v>
      </c>
      <c r="G589" s="169">
        <v>5989.8</v>
      </c>
      <c r="H589" s="169">
        <v>5883.8</v>
      </c>
      <c r="I589" s="188"/>
    </row>
    <row r="590" spans="1:9" ht="94.5" x14ac:dyDescent="0.25">
      <c r="A590" s="179" t="s">
        <v>147</v>
      </c>
      <c r="B590" s="184">
        <v>918</v>
      </c>
      <c r="C590" s="185">
        <v>3</v>
      </c>
      <c r="D590" s="185">
        <v>14</v>
      </c>
      <c r="E590" s="186" t="s">
        <v>506</v>
      </c>
      <c r="F590" s="187" t="s">
        <v>148</v>
      </c>
      <c r="G590" s="169">
        <v>5989.8</v>
      </c>
      <c r="H590" s="169">
        <v>5883.8</v>
      </c>
      <c r="I590" s="188"/>
    </row>
    <row r="591" spans="1:9" x14ac:dyDescent="0.25">
      <c r="A591" s="179" t="s">
        <v>664</v>
      </c>
      <c r="B591" s="184">
        <v>918</v>
      </c>
      <c r="C591" s="185">
        <v>4</v>
      </c>
      <c r="D591" s="185">
        <v>0</v>
      </c>
      <c r="E591" s="186" t="s">
        <v>126</v>
      </c>
      <c r="F591" s="187" t="s">
        <v>126</v>
      </c>
      <c r="G591" s="169">
        <v>407.9</v>
      </c>
      <c r="H591" s="169">
        <v>440.5</v>
      </c>
      <c r="I591" s="188"/>
    </row>
    <row r="592" spans="1:9" x14ac:dyDescent="0.25">
      <c r="A592" s="179" t="s">
        <v>478</v>
      </c>
      <c r="B592" s="184">
        <v>918</v>
      </c>
      <c r="C592" s="185">
        <v>4</v>
      </c>
      <c r="D592" s="185">
        <v>9</v>
      </c>
      <c r="E592" s="186" t="s">
        <v>126</v>
      </c>
      <c r="F592" s="187" t="s">
        <v>126</v>
      </c>
      <c r="G592" s="169">
        <v>407.9</v>
      </c>
      <c r="H592" s="169">
        <v>440.5</v>
      </c>
      <c r="I592" s="188"/>
    </row>
    <row r="593" spans="1:9" ht="63" x14ac:dyDescent="0.25">
      <c r="A593" s="179" t="s">
        <v>468</v>
      </c>
      <c r="B593" s="184">
        <v>918</v>
      </c>
      <c r="C593" s="185">
        <v>4</v>
      </c>
      <c r="D593" s="185">
        <v>9</v>
      </c>
      <c r="E593" s="186" t="s">
        <v>469</v>
      </c>
      <c r="F593" s="187" t="s">
        <v>126</v>
      </c>
      <c r="G593" s="169">
        <v>407.9</v>
      </c>
      <c r="H593" s="169">
        <v>440.5</v>
      </c>
      <c r="I593" s="188"/>
    </row>
    <row r="594" spans="1:9" ht="47.25" x14ac:dyDescent="0.25">
      <c r="A594" s="179" t="s">
        <v>470</v>
      </c>
      <c r="B594" s="184">
        <v>918</v>
      </c>
      <c r="C594" s="185">
        <v>4</v>
      </c>
      <c r="D594" s="185">
        <v>9</v>
      </c>
      <c r="E594" s="186" t="s">
        <v>471</v>
      </c>
      <c r="F594" s="187" t="s">
        <v>126</v>
      </c>
      <c r="G594" s="169">
        <v>407.9</v>
      </c>
      <c r="H594" s="169">
        <v>440.5</v>
      </c>
      <c r="I594" s="188"/>
    </row>
    <row r="595" spans="1:9" ht="63" x14ac:dyDescent="0.25">
      <c r="A595" s="179" t="s">
        <v>472</v>
      </c>
      <c r="B595" s="184">
        <v>918</v>
      </c>
      <c r="C595" s="185">
        <v>4</v>
      </c>
      <c r="D595" s="185">
        <v>9</v>
      </c>
      <c r="E595" s="186" t="s">
        <v>473</v>
      </c>
      <c r="F595" s="187" t="s">
        <v>126</v>
      </c>
      <c r="G595" s="169">
        <v>407.9</v>
      </c>
      <c r="H595" s="169">
        <v>440.5</v>
      </c>
      <c r="I595" s="188"/>
    </row>
    <row r="596" spans="1:9" x14ac:dyDescent="0.25">
      <c r="A596" s="179" t="s">
        <v>476</v>
      </c>
      <c r="B596" s="184">
        <v>918</v>
      </c>
      <c r="C596" s="185">
        <v>4</v>
      </c>
      <c r="D596" s="185">
        <v>9</v>
      </c>
      <c r="E596" s="186" t="s">
        <v>477</v>
      </c>
      <c r="F596" s="187" t="s">
        <v>126</v>
      </c>
      <c r="G596" s="169">
        <v>407.9</v>
      </c>
      <c r="H596" s="169">
        <v>440.5</v>
      </c>
      <c r="I596" s="188"/>
    </row>
    <row r="597" spans="1:9" ht="31.5" x14ac:dyDescent="0.25">
      <c r="A597" s="179" t="s">
        <v>133</v>
      </c>
      <c r="B597" s="184">
        <v>918</v>
      </c>
      <c r="C597" s="185">
        <v>4</v>
      </c>
      <c r="D597" s="185">
        <v>9</v>
      </c>
      <c r="E597" s="186" t="s">
        <v>477</v>
      </c>
      <c r="F597" s="187" t="s">
        <v>134</v>
      </c>
      <c r="G597" s="169">
        <v>407.9</v>
      </c>
      <c r="H597" s="169">
        <v>440.5</v>
      </c>
      <c r="I597" s="188"/>
    </row>
    <row r="598" spans="1:9" ht="31.5" x14ac:dyDescent="0.25">
      <c r="A598" s="179" t="s">
        <v>665</v>
      </c>
      <c r="B598" s="184">
        <v>918</v>
      </c>
      <c r="C598" s="185">
        <v>5</v>
      </c>
      <c r="D598" s="185">
        <v>0</v>
      </c>
      <c r="E598" s="186" t="s">
        <v>126</v>
      </c>
      <c r="F598" s="187" t="s">
        <v>126</v>
      </c>
      <c r="G598" s="169">
        <v>8923.9</v>
      </c>
      <c r="H598" s="169">
        <v>8862.7999999999993</v>
      </c>
      <c r="I598" s="188"/>
    </row>
    <row r="599" spans="1:9" ht="31.5" x14ac:dyDescent="0.25">
      <c r="A599" s="179" t="s">
        <v>325</v>
      </c>
      <c r="B599" s="184">
        <v>918</v>
      </c>
      <c r="C599" s="185">
        <v>5</v>
      </c>
      <c r="D599" s="185">
        <v>5</v>
      </c>
      <c r="E599" s="186" t="s">
        <v>126</v>
      </c>
      <c r="F599" s="187" t="s">
        <v>126</v>
      </c>
      <c r="G599" s="169">
        <v>8923.9</v>
      </c>
      <c r="H599" s="169">
        <v>8862.7999999999993</v>
      </c>
      <c r="I599" s="188"/>
    </row>
    <row r="600" spans="1:9" ht="63" x14ac:dyDescent="0.25">
      <c r="A600" s="179" t="s">
        <v>278</v>
      </c>
      <c r="B600" s="184">
        <v>918</v>
      </c>
      <c r="C600" s="185">
        <v>5</v>
      </c>
      <c r="D600" s="185">
        <v>5</v>
      </c>
      <c r="E600" s="186" t="s">
        <v>279</v>
      </c>
      <c r="F600" s="187" t="s">
        <v>126</v>
      </c>
      <c r="G600" s="169">
        <v>8923.9</v>
      </c>
      <c r="H600" s="169">
        <v>8862.7999999999993</v>
      </c>
      <c r="I600" s="188"/>
    </row>
    <row r="601" spans="1:9" ht="63" x14ac:dyDescent="0.25">
      <c r="A601" s="179" t="s">
        <v>320</v>
      </c>
      <c r="B601" s="184">
        <v>918</v>
      </c>
      <c r="C601" s="185">
        <v>5</v>
      </c>
      <c r="D601" s="185">
        <v>5</v>
      </c>
      <c r="E601" s="186" t="s">
        <v>321</v>
      </c>
      <c r="F601" s="187" t="s">
        <v>126</v>
      </c>
      <c r="G601" s="169">
        <v>8923.9</v>
      </c>
      <c r="H601" s="169">
        <v>8862.7999999999993</v>
      </c>
      <c r="I601" s="188"/>
    </row>
    <row r="602" spans="1:9" ht="47.25" x14ac:dyDescent="0.25">
      <c r="A602" s="179" t="s">
        <v>322</v>
      </c>
      <c r="B602" s="184">
        <v>918</v>
      </c>
      <c r="C602" s="185">
        <v>5</v>
      </c>
      <c r="D602" s="185">
        <v>5</v>
      </c>
      <c r="E602" s="186" t="s">
        <v>323</v>
      </c>
      <c r="F602" s="187" t="s">
        <v>126</v>
      </c>
      <c r="G602" s="169">
        <v>7739.5</v>
      </c>
      <c r="H602" s="169">
        <v>7678.4</v>
      </c>
      <c r="I602" s="188"/>
    </row>
    <row r="603" spans="1:9" ht="31.5" x14ac:dyDescent="0.25">
      <c r="A603" s="179" t="s">
        <v>216</v>
      </c>
      <c r="B603" s="184">
        <v>918</v>
      </c>
      <c r="C603" s="185">
        <v>5</v>
      </c>
      <c r="D603" s="185">
        <v>5</v>
      </c>
      <c r="E603" s="186" t="s">
        <v>324</v>
      </c>
      <c r="F603" s="187" t="s">
        <v>126</v>
      </c>
      <c r="G603" s="169">
        <v>762.5</v>
      </c>
      <c r="H603" s="169">
        <v>833.5</v>
      </c>
      <c r="I603" s="188"/>
    </row>
    <row r="604" spans="1:9" ht="94.5" x14ac:dyDescent="0.25">
      <c r="A604" s="179" t="s">
        <v>147</v>
      </c>
      <c r="B604" s="184">
        <v>918</v>
      </c>
      <c r="C604" s="185">
        <v>5</v>
      </c>
      <c r="D604" s="185">
        <v>5</v>
      </c>
      <c r="E604" s="186" t="s">
        <v>324</v>
      </c>
      <c r="F604" s="187" t="s">
        <v>148</v>
      </c>
      <c r="G604" s="169">
        <v>738.3</v>
      </c>
      <c r="H604" s="169">
        <v>738.4</v>
      </c>
      <c r="I604" s="188"/>
    </row>
    <row r="605" spans="1:9" ht="31.5" x14ac:dyDescent="0.25">
      <c r="A605" s="179" t="s">
        <v>133</v>
      </c>
      <c r="B605" s="184">
        <v>918</v>
      </c>
      <c r="C605" s="185">
        <v>5</v>
      </c>
      <c r="D605" s="185">
        <v>5</v>
      </c>
      <c r="E605" s="186" t="s">
        <v>324</v>
      </c>
      <c r="F605" s="187" t="s">
        <v>134</v>
      </c>
      <c r="G605" s="169">
        <v>24.2</v>
      </c>
      <c r="H605" s="169">
        <v>95.1</v>
      </c>
      <c r="I605" s="188"/>
    </row>
    <row r="606" spans="1:9" ht="236.25" x14ac:dyDescent="0.25">
      <c r="A606" s="179" t="s">
        <v>205</v>
      </c>
      <c r="B606" s="184">
        <v>918</v>
      </c>
      <c r="C606" s="185">
        <v>5</v>
      </c>
      <c r="D606" s="185">
        <v>5</v>
      </c>
      <c r="E606" s="186" t="s">
        <v>326</v>
      </c>
      <c r="F606" s="187" t="s">
        <v>126</v>
      </c>
      <c r="G606" s="169">
        <v>6977</v>
      </c>
      <c r="H606" s="169">
        <v>6844.9</v>
      </c>
      <c r="I606" s="188"/>
    </row>
    <row r="607" spans="1:9" ht="94.5" x14ac:dyDescent="0.25">
      <c r="A607" s="179" t="s">
        <v>147</v>
      </c>
      <c r="B607" s="184">
        <v>918</v>
      </c>
      <c r="C607" s="185">
        <v>5</v>
      </c>
      <c r="D607" s="185">
        <v>5</v>
      </c>
      <c r="E607" s="186" t="s">
        <v>326</v>
      </c>
      <c r="F607" s="187" t="s">
        <v>148</v>
      </c>
      <c r="G607" s="169">
        <v>6977</v>
      </c>
      <c r="H607" s="169">
        <v>6844.9</v>
      </c>
      <c r="I607" s="188"/>
    </row>
    <row r="608" spans="1:9" ht="47.25" x14ac:dyDescent="0.25">
      <c r="A608" s="179" t="s">
        <v>327</v>
      </c>
      <c r="B608" s="184">
        <v>918</v>
      </c>
      <c r="C608" s="185">
        <v>5</v>
      </c>
      <c r="D608" s="185">
        <v>5</v>
      </c>
      <c r="E608" s="186" t="s">
        <v>328</v>
      </c>
      <c r="F608" s="187" t="s">
        <v>126</v>
      </c>
      <c r="G608" s="169">
        <v>1184.4000000000001</v>
      </c>
      <c r="H608" s="169">
        <v>1184.4000000000001</v>
      </c>
      <c r="I608" s="188"/>
    </row>
    <row r="609" spans="1:9" ht="78.75" x14ac:dyDescent="0.25">
      <c r="A609" s="179" t="s">
        <v>329</v>
      </c>
      <c r="B609" s="184">
        <v>918</v>
      </c>
      <c r="C609" s="185">
        <v>5</v>
      </c>
      <c r="D609" s="185">
        <v>5</v>
      </c>
      <c r="E609" s="186" t="s">
        <v>330</v>
      </c>
      <c r="F609" s="187" t="s">
        <v>126</v>
      </c>
      <c r="G609" s="169">
        <v>1184.4000000000001</v>
      </c>
      <c r="H609" s="169">
        <v>1184.4000000000001</v>
      </c>
      <c r="I609" s="188"/>
    </row>
    <row r="610" spans="1:9" ht="94.5" x14ac:dyDescent="0.25">
      <c r="A610" s="179" t="s">
        <v>147</v>
      </c>
      <c r="B610" s="184">
        <v>918</v>
      </c>
      <c r="C610" s="185">
        <v>5</v>
      </c>
      <c r="D610" s="185">
        <v>5</v>
      </c>
      <c r="E610" s="186" t="s">
        <v>330</v>
      </c>
      <c r="F610" s="187" t="s">
        <v>148</v>
      </c>
      <c r="G610" s="169">
        <v>1128</v>
      </c>
      <c r="H610" s="169">
        <v>1128</v>
      </c>
      <c r="I610" s="188"/>
    </row>
    <row r="611" spans="1:9" ht="31.5" x14ac:dyDescent="0.25">
      <c r="A611" s="179" t="s">
        <v>133</v>
      </c>
      <c r="B611" s="184">
        <v>918</v>
      </c>
      <c r="C611" s="185">
        <v>5</v>
      </c>
      <c r="D611" s="185">
        <v>5</v>
      </c>
      <c r="E611" s="186" t="s">
        <v>330</v>
      </c>
      <c r="F611" s="187" t="s">
        <v>134</v>
      </c>
      <c r="G611" s="169">
        <v>56.4</v>
      </c>
      <c r="H611" s="169">
        <v>56.4</v>
      </c>
      <c r="I611" s="188"/>
    </row>
    <row r="612" spans="1:9" x14ac:dyDescent="0.25">
      <c r="A612" s="179" t="s">
        <v>674</v>
      </c>
      <c r="B612" s="184">
        <v>918</v>
      </c>
      <c r="C612" s="185">
        <v>6</v>
      </c>
      <c r="D612" s="185">
        <v>0</v>
      </c>
      <c r="E612" s="186" t="s">
        <v>126</v>
      </c>
      <c r="F612" s="187" t="s">
        <v>126</v>
      </c>
      <c r="G612" s="169">
        <v>0</v>
      </c>
      <c r="H612" s="169">
        <v>1511.2</v>
      </c>
      <c r="I612" s="188"/>
    </row>
    <row r="613" spans="1:9" ht="31.5" x14ac:dyDescent="0.25">
      <c r="A613" s="179" t="s">
        <v>305</v>
      </c>
      <c r="B613" s="184">
        <v>918</v>
      </c>
      <c r="C613" s="185">
        <v>6</v>
      </c>
      <c r="D613" s="185">
        <v>5</v>
      </c>
      <c r="E613" s="186" t="s">
        <v>126</v>
      </c>
      <c r="F613" s="187" t="s">
        <v>126</v>
      </c>
      <c r="G613" s="169">
        <v>0</v>
      </c>
      <c r="H613" s="169">
        <v>1511.2</v>
      </c>
      <c r="I613" s="188"/>
    </row>
    <row r="614" spans="1:9" ht="63" x14ac:dyDescent="0.25">
      <c r="A614" s="179" t="s">
        <v>278</v>
      </c>
      <c r="B614" s="184">
        <v>918</v>
      </c>
      <c r="C614" s="185">
        <v>6</v>
      </c>
      <c r="D614" s="185">
        <v>5</v>
      </c>
      <c r="E614" s="186" t="s">
        <v>279</v>
      </c>
      <c r="F614" s="187" t="s">
        <v>126</v>
      </c>
      <c r="G614" s="169">
        <v>0</v>
      </c>
      <c r="H614" s="169">
        <v>1511.2</v>
      </c>
      <c r="I614" s="188"/>
    </row>
    <row r="615" spans="1:9" ht="47.25" x14ac:dyDescent="0.25">
      <c r="A615" s="179" t="s">
        <v>299</v>
      </c>
      <c r="B615" s="184">
        <v>918</v>
      </c>
      <c r="C615" s="185">
        <v>6</v>
      </c>
      <c r="D615" s="185">
        <v>5</v>
      </c>
      <c r="E615" s="186" t="s">
        <v>300</v>
      </c>
      <c r="F615" s="187" t="s">
        <v>126</v>
      </c>
      <c r="G615" s="169">
        <v>0</v>
      </c>
      <c r="H615" s="169">
        <v>1511.2</v>
      </c>
      <c r="I615" s="188"/>
    </row>
    <row r="616" spans="1:9" ht="47.25" x14ac:dyDescent="0.25">
      <c r="A616" s="179" t="s">
        <v>301</v>
      </c>
      <c r="B616" s="184">
        <v>918</v>
      </c>
      <c r="C616" s="185">
        <v>6</v>
      </c>
      <c r="D616" s="185">
        <v>5</v>
      </c>
      <c r="E616" s="186" t="s">
        <v>302</v>
      </c>
      <c r="F616" s="187" t="s">
        <v>126</v>
      </c>
      <c r="G616" s="169">
        <v>0</v>
      </c>
      <c r="H616" s="169">
        <v>1511.2</v>
      </c>
      <c r="I616" s="188"/>
    </row>
    <row r="617" spans="1:9" ht="78.75" x14ac:dyDescent="0.25">
      <c r="A617" s="179" t="s">
        <v>303</v>
      </c>
      <c r="B617" s="184">
        <v>918</v>
      </c>
      <c r="C617" s="185">
        <v>6</v>
      </c>
      <c r="D617" s="185">
        <v>5</v>
      </c>
      <c r="E617" s="186" t="s">
        <v>304</v>
      </c>
      <c r="F617" s="187" t="s">
        <v>126</v>
      </c>
      <c r="G617" s="169">
        <v>0</v>
      </c>
      <c r="H617" s="169">
        <v>1511.2</v>
      </c>
      <c r="I617" s="188"/>
    </row>
    <row r="618" spans="1:9" ht="31.5" x14ac:dyDescent="0.25">
      <c r="A618" s="179" t="s">
        <v>133</v>
      </c>
      <c r="B618" s="184">
        <v>918</v>
      </c>
      <c r="C618" s="185">
        <v>6</v>
      </c>
      <c r="D618" s="185">
        <v>5</v>
      </c>
      <c r="E618" s="186" t="s">
        <v>304</v>
      </c>
      <c r="F618" s="187" t="s">
        <v>134</v>
      </c>
      <c r="G618" s="169">
        <v>0</v>
      </c>
      <c r="H618" s="169">
        <v>1511.2</v>
      </c>
      <c r="I618" s="188"/>
    </row>
    <row r="619" spans="1:9" x14ac:dyDescent="0.25">
      <c r="A619" s="179" t="s">
        <v>658</v>
      </c>
      <c r="B619" s="184">
        <v>918</v>
      </c>
      <c r="C619" s="185">
        <v>10</v>
      </c>
      <c r="D619" s="185">
        <v>0</v>
      </c>
      <c r="E619" s="186" t="s">
        <v>126</v>
      </c>
      <c r="F619" s="187" t="s">
        <v>126</v>
      </c>
      <c r="G619" s="169">
        <v>10831.5</v>
      </c>
      <c r="H619" s="169">
        <v>10831.5</v>
      </c>
      <c r="I619" s="188"/>
    </row>
    <row r="620" spans="1:9" x14ac:dyDescent="0.25">
      <c r="A620" s="179" t="s">
        <v>331</v>
      </c>
      <c r="B620" s="184">
        <v>918</v>
      </c>
      <c r="C620" s="185">
        <v>10</v>
      </c>
      <c r="D620" s="185">
        <v>3</v>
      </c>
      <c r="E620" s="186" t="s">
        <v>126</v>
      </c>
      <c r="F620" s="187" t="s">
        <v>126</v>
      </c>
      <c r="G620" s="169">
        <v>10831.5</v>
      </c>
      <c r="H620" s="169">
        <v>10831.5</v>
      </c>
      <c r="I620" s="188"/>
    </row>
    <row r="621" spans="1:9" ht="63" x14ac:dyDescent="0.25">
      <c r="A621" s="179" t="s">
        <v>278</v>
      </c>
      <c r="B621" s="184">
        <v>918</v>
      </c>
      <c r="C621" s="185">
        <v>10</v>
      </c>
      <c r="D621" s="185">
        <v>3</v>
      </c>
      <c r="E621" s="186" t="s">
        <v>279</v>
      </c>
      <c r="F621" s="187" t="s">
        <v>126</v>
      </c>
      <c r="G621" s="169">
        <v>10831.5</v>
      </c>
      <c r="H621" s="169">
        <v>10831.5</v>
      </c>
      <c r="I621" s="188"/>
    </row>
    <row r="622" spans="1:9" ht="63" x14ac:dyDescent="0.25">
      <c r="A622" s="179" t="s">
        <v>320</v>
      </c>
      <c r="B622" s="184">
        <v>918</v>
      </c>
      <c r="C622" s="185">
        <v>10</v>
      </c>
      <c r="D622" s="185">
        <v>3</v>
      </c>
      <c r="E622" s="186" t="s">
        <v>321</v>
      </c>
      <c r="F622" s="187" t="s">
        <v>126</v>
      </c>
      <c r="G622" s="169">
        <v>10831.5</v>
      </c>
      <c r="H622" s="169">
        <v>10831.5</v>
      </c>
      <c r="I622" s="188"/>
    </row>
    <row r="623" spans="1:9" ht="47.25" x14ac:dyDescent="0.25">
      <c r="A623" s="179" t="s">
        <v>327</v>
      </c>
      <c r="B623" s="184">
        <v>918</v>
      </c>
      <c r="C623" s="185">
        <v>10</v>
      </c>
      <c r="D623" s="185">
        <v>3</v>
      </c>
      <c r="E623" s="186" t="s">
        <v>328</v>
      </c>
      <c r="F623" s="187" t="s">
        <v>126</v>
      </c>
      <c r="G623" s="169">
        <v>10831.5</v>
      </c>
      <c r="H623" s="169">
        <v>10831.5</v>
      </c>
      <c r="I623" s="188"/>
    </row>
    <row r="624" spans="1:9" ht="78.75" x14ac:dyDescent="0.25">
      <c r="A624" s="179" t="s">
        <v>329</v>
      </c>
      <c r="B624" s="184">
        <v>918</v>
      </c>
      <c r="C624" s="185">
        <v>10</v>
      </c>
      <c r="D624" s="185">
        <v>3</v>
      </c>
      <c r="E624" s="186" t="s">
        <v>330</v>
      </c>
      <c r="F624" s="187" t="s">
        <v>126</v>
      </c>
      <c r="G624" s="169">
        <v>10831.5</v>
      </c>
      <c r="H624" s="169">
        <v>10831.5</v>
      </c>
      <c r="I624" s="188"/>
    </row>
    <row r="625" spans="1:9" ht="31.5" x14ac:dyDescent="0.25">
      <c r="A625" s="179" t="s">
        <v>181</v>
      </c>
      <c r="B625" s="184">
        <v>918</v>
      </c>
      <c r="C625" s="185">
        <v>10</v>
      </c>
      <c r="D625" s="185">
        <v>3</v>
      </c>
      <c r="E625" s="186" t="s">
        <v>330</v>
      </c>
      <c r="F625" s="187" t="s">
        <v>182</v>
      </c>
      <c r="G625" s="169">
        <v>10831.5</v>
      </c>
      <c r="H625" s="169">
        <v>10831.5</v>
      </c>
      <c r="I625" s="188"/>
    </row>
    <row r="626" spans="1:9" x14ac:dyDescent="0.25">
      <c r="A626" s="179" t="s">
        <v>671</v>
      </c>
      <c r="B626" s="184">
        <v>918</v>
      </c>
      <c r="C626" s="185">
        <v>11</v>
      </c>
      <c r="D626" s="185">
        <v>0</v>
      </c>
      <c r="E626" s="186" t="s">
        <v>126</v>
      </c>
      <c r="F626" s="187" t="s">
        <v>126</v>
      </c>
      <c r="G626" s="169">
        <v>9000</v>
      </c>
      <c r="H626" s="169">
        <v>0</v>
      </c>
      <c r="I626" s="188"/>
    </row>
    <row r="627" spans="1:9" x14ac:dyDescent="0.25">
      <c r="A627" s="179" t="s">
        <v>523</v>
      </c>
      <c r="B627" s="184">
        <v>918</v>
      </c>
      <c r="C627" s="185">
        <v>11</v>
      </c>
      <c r="D627" s="185">
        <v>1</v>
      </c>
      <c r="E627" s="186" t="s">
        <v>126</v>
      </c>
      <c r="F627" s="187" t="s">
        <v>126</v>
      </c>
      <c r="G627" s="169">
        <v>9000</v>
      </c>
      <c r="H627" s="169">
        <v>0</v>
      </c>
      <c r="I627" s="188"/>
    </row>
    <row r="628" spans="1:9" ht="78.75" x14ac:dyDescent="0.25">
      <c r="A628" s="179" t="s">
        <v>507</v>
      </c>
      <c r="B628" s="184">
        <v>918</v>
      </c>
      <c r="C628" s="185">
        <v>11</v>
      </c>
      <c r="D628" s="185">
        <v>1</v>
      </c>
      <c r="E628" s="186" t="s">
        <v>508</v>
      </c>
      <c r="F628" s="187" t="s">
        <v>126</v>
      </c>
      <c r="G628" s="169">
        <v>9000</v>
      </c>
      <c r="H628" s="169">
        <v>0</v>
      </c>
      <c r="I628" s="188"/>
    </row>
    <row r="629" spans="1:9" ht="47.25" x14ac:dyDescent="0.25">
      <c r="A629" s="179" t="s">
        <v>517</v>
      </c>
      <c r="B629" s="184">
        <v>918</v>
      </c>
      <c r="C629" s="185">
        <v>11</v>
      </c>
      <c r="D629" s="185">
        <v>1</v>
      </c>
      <c r="E629" s="186" t="s">
        <v>518</v>
      </c>
      <c r="F629" s="187" t="s">
        <v>126</v>
      </c>
      <c r="G629" s="169">
        <v>9000</v>
      </c>
      <c r="H629" s="169">
        <v>0</v>
      </c>
      <c r="I629" s="188"/>
    </row>
    <row r="630" spans="1:9" ht="47.25" x14ac:dyDescent="0.25">
      <c r="A630" s="179" t="s">
        <v>530</v>
      </c>
      <c r="B630" s="184">
        <v>918</v>
      </c>
      <c r="C630" s="185">
        <v>11</v>
      </c>
      <c r="D630" s="185">
        <v>1</v>
      </c>
      <c r="E630" s="186" t="s">
        <v>531</v>
      </c>
      <c r="F630" s="187" t="s">
        <v>126</v>
      </c>
      <c r="G630" s="169">
        <v>9000</v>
      </c>
      <c r="H630" s="169">
        <v>0</v>
      </c>
      <c r="I630" s="188"/>
    </row>
    <row r="631" spans="1:9" ht="189" x14ac:dyDescent="0.25">
      <c r="A631" s="179" t="s">
        <v>534</v>
      </c>
      <c r="B631" s="184">
        <v>918</v>
      </c>
      <c r="C631" s="185">
        <v>11</v>
      </c>
      <c r="D631" s="185">
        <v>1</v>
      </c>
      <c r="E631" s="186" t="s">
        <v>535</v>
      </c>
      <c r="F631" s="187" t="s">
        <v>126</v>
      </c>
      <c r="G631" s="169">
        <v>9000</v>
      </c>
      <c r="H631" s="169">
        <v>0</v>
      </c>
      <c r="I631" s="188"/>
    </row>
    <row r="632" spans="1:9" ht="47.25" x14ac:dyDescent="0.25">
      <c r="A632" s="179" t="s">
        <v>286</v>
      </c>
      <c r="B632" s="184">
        <v>918</v>
      </c>
      <c r="C632" s="185">
        <v>11</v>
      </c>
      <c r="D632" s="185">
        <v>1</v>
      </c>
      <c r="E632" s="186" t="s">
        <v>535</v>
      </c>
      <c r="F632" s="187" t="s">
        <v>287</v>
      </c>
      <c r="G632" s="169">
        <v>9000</v>
      </c>
      <c r="H632" s="169">
        <v>0</v>
      </c>
      <c r="I632" s="188"/>
    </row>
    <row r="633" spans="1:9" x14ac:dyDescent="0.25">
      <c r="A633" s="179" t="s">
        <v>675</v>
      </c>
      <c r="B633" s="184">
        <v>923</v>
      </c>
      <c r="C633" s="185">
        <v>0</v>
      </c>
      <c r="D633" s="185">
        <v>0</v>
      </c>
      <c r="E633" s="186" t="s">
        <v>126</v>
      </c>
      <c r="F633" s="187" t="s">
        <v>126</v>
      </c>
      <c r="G633" s="169">
        <v>3502.8</v>
      </c>
      <c r="H633" s="169">
        <v>3613.8</v>
      </c>
      <c r="I633" s="188"/>
    </row>
    <row r="634" spans="1:9" x14ac:dyDescent="0.25">
      <c r="A634" s="179" t="s">
        <v>660</v>
      </c>
      <c r="B634" s="184">
        <v>923</v>
      </c>
      <c r="C634" s="185">
        <v>1</v>
      </c>
      <c r="D634" s="185">
        <v>0</v>
      </c>
      <c r="E634" s="186" t="s">
        <v>126</v>
      </c>
      <c r="F634" s="187" t="s">
        <v>126</v>
      </c>
      <c r="G634" s="169">
        <v>3502.8</v>
      </c>
      <c r="H634" s="169">
        <v>3613.8</v>
      </c>
      <c r="I634" s="188"/>
    </row>
    <row r="635" spans="1:9" ht="63" x14ac:dyDescent="0.25">
      <c r="A635" s="179" t="s">
        <v>347</v>
      </c>
      <c r="B635" s="184">
        <v>923</v>
      </c>
      <c r="C635" s="185">
        <v>1</v>
      </c>
      <c r="D635" s="185">
        <v>6</v>
      </c>
      <c r="E635" s="186" t="s">
        <v>126</v>
      </c>
      <c r="F635" s="187" t="s">
        <v>126</v>
      </c>
      <c r="G635" s="169">
        <v>3502.8</v>
      </c>
      <c r="H635" s="169">
        <v>3613.8</v>
      </c>
      <c r="I635" s="188"/>
    </row>
    <row r="636" spans="1:9" x14ac:dyDescent="0.25">
      <c r="A636" s="179" t="s">
        <v>608</v>
      </c>
      <c r="B636" s="184">
        <v>923</v>
      </c>
      <c r="C636" s="185">
        <v>1</v>
      </c>
      <c r="D636" s="185">
        <v>6</v>
      </c>
      <c r="E636" s="186" t="s">
        <v>609</v>
      </c>
      <c r="F636" s="187" t="s">
        <v>126</v>
      </c>
      <c r="G636" s="169">
        <v>3502.8</v>
      </c>
      <c r="H636" s="169">
        <v>3613.8</v>
      </c>
      <c r="I636" s="188"/>
    </row>
    <row r="637" spans="1:9" ht="47.25" x14ac:dyDescent="0.25">
      <c r="A637" s="179" t="s">
        <v>620</v>
      </c>
      <c r="B637" s="184">
        <v>923</v>
      </c>
      <c r="C637" s="185">
        <v>1</v>
      </c>
      <c r="D637" s="185">
        <v>6</v>
      </c>
      <c r="E637" s="186" t="s">
        <v>621</v>
      </c>
      <c r="F637" s="187" t="s">
        <v>126</v>
      </c>
      <c r="G637" s="169">
        <v>3502.8</v>
      </c>
      <c r="H637" s="169">
        <v>3613.8</v>
      </c>
      <c r="I637" s="188"/>
    </row>
    <row r="638" spans="1:9" ht="31.5" x14ac:dyDescent="0.25">
      <c r="A638" s="179" t="s">
        <v>622</v>
      </c>
      <c r="B638" s="184">
        <v>923</v>
      </c>
      <c r="C638" s="185">
        <v>1</v>
      </c>
      <c r="D638" s="185">
        <v>6</v>
      </c>
      <c r="E638" s="186" t="s">
        <v>623</v>
      </c>
      <c r="F638" s="187" t="s">
        <v>126</v>
      </c>
      <c r="G638" s="169">
        <v>1806.2</v>
      </c>
      <c r="H638" s="169">
        <v>1780.3</v>
      </c>
      <c r="I638" s="188"/>
    </row>
    <row r="639" spans="1:9" ht="236.25" x14ac:dyDescent="0.25">
      <c r="A639" s="179" t="s">
        <v>205</v>
      </c>
      <c r="B639" s="184">
        <v>923</v>
      </c>
      <c r="C639" s="185">
        <v>1</v>
      </c>
      <c r="D639" s="185">
        <v>6</v>
      </c>
      <c r="E639" s="186" t="s">
        <v>624</v>
      </c>
      <c r="F639" s="187" t="s">
        <v>126</v>
      </c>
      <c r="G639" s="169">
        <v>1806.2</v>
      </c>
      <c r="H639" s="169">
        <v>1780.3</v>
      </c>
      <c r="I639" s="188"/>
    </row>
    <row r="640" spans="1:9" ht="94.5" x14ac:dyDescent="0.25">
      <c r="A640" s="179" t="s">
        <v>147</v>
      </c>
      <c r="B640" s="184">
        <v>923</v>
      </c>
      <c r="C640" s="185">
        <v>1</v>
      </c>
      <c r="D640" s="185">
        <v>6</v>
      </c>
      <c r="E640" s="186" t="s">
        <v>624</v>
      </c>
      <c r="F640" s="187" t="s">
        <v>148</v>
      </c>
      <c r="G640" s="169">
        <v>1806.2</v>
      </c>
      <c r="H640" s="169">
        <v>1780.3</v>
      </c>
      <c r="I640" s="188"/>
    </row>
    <row r="641" spans="1:9" ht="47.25" x14ac:dyDescent="0.25">
      <c r="A641" s="179" t="s">
        <v>625</v>
      </c>
      <c r="B641" s="184">
        <v>923</v>
      </c>
      <c r="C641" s="185">
        <v>1</v>
      </c>
      <c r="D641" s="185">
        <v>6</v>
      </c>
      <c r="E641" s="186" t="s">
        <v>626</v>
      </c>
      <c r="F641" s="187" t="s">
        <v>126</v>
      </c>
      <c r="G641" s="169">
        <v>1696.6</v>
      </c>
      <c r="H641" s="169">
        <v>1833.5</v>
      </c>
      <c r="I641" s="188"/>
    </row>
    <row r="642" spans="1:9" ht="31.5" x14ac:dyDescent="0.25">
      <c r="A642" s="179" t="s">
        <v>274</v>
      </c>
      <c r="B642" s="184">
        <v>923</v>
      </c>
      <c r="C642" s="185">
        <v>1</v>
      </c>
      <c r="D642" s="185">
        <v>6</v>
      </c>
      <c r="E642" s="186" t="s">
        <v>628</v>
      </c>
      <c r="F642" s="187" t="s">
        <v>126</v>
      </c>
      <c r="G642" s="169">
        <v>6.4</v>
      </c>
      <c r="H642" s="169">
        <v>19.399999999999999</v>
      </c>
      <c r="I642" s="188"/>
    </row>
    <row r="643" spans="1:9" ht="31.5" x14ac:dyDescent="0.25">
      <c r="A643" s="179" t="s">
        <v>133</v>
      </c>
      <c r="B643" s="184">
        <v>923</v>
      </c>
      <c r="C643" s="185">
        <v>1</v>
      </c>
      <c r="D643" s="185">
        <v>6</v>
      </c>
      <c r="E643" s="186" t="s">
        <v>628</v>
      </c>
      <c r="F643" s="187" t="s">
        <v>134</v>
      </c>
      <c r="G643" s="169">
        <v>6.4</v>
      </c>
      <c r="H643" s="169">
        <v>19.399999999999999</v>
      </c>
      <c r="I643" s="188"/>
    </row>
    <row r="644" spans="1:9" ht="236.25" x14ac:dyDescent="0.25">
      <c r="A644" s="179" t="s">
        <v>205</v>
      </c>
      <c r="B644" s="184">
        <v>923</v>
      </c>
      <c r="C644" s="185">
        <v>1</v>
      </c>
      <c r="D644" s="185">
        <v>6</v>
      </c>
      <c r="E644" s="186" t="s">
        <v>629</v>
      </c>
      <c r="F644" s="187" t="s">
        <v>126</v>
      </c>
      <c r="G644" s="169">
        <v>1690.2</v>
      </c>
      <c r="H644" s="169">
        <v>1814.1</v>
      </c>
      <c r="I644" s="188"/>
    </row>
    <row r="645" spans="1:9" ht="94.5" x14ac:dyDescent="0.25">
      <c r="A645" s="179" t="s">
        <v>147</v>
      </c>
      <c r="B645" s="184">
        <v>923</v>
      </c>
      <c r="C645" s="185">
        <v>1</v>
      </c>
      <c r="D645" s="185">
        <v>6</v>
      </c>
      <c r="E645" s="186" t="s">
        <v>629</v>
      </c>
      <c r="F645" s="187" t="s">
        <v>148</v>
      </c>
      <c r="G645" s="169">
        <v>1690.2</v>
      </c>
      <c r="H645" s="169">
        <v>1814.1</v>
      </c>
      <c r="I645" s="188"/>
    </row>
    <row r="646" spans="1:9" x14ac:dyDescent="0.25">
      <c r="A646" s="217" t="s">
        <v>676</v>
      </c>
      <c r="B646" s="218"/>
      <c r="C646" s="218"/>
      <c r="D646" s="218"/>
      <c r="E646" s="218"/>
      <c r="F646" s="219"/>
      <c r="G646" s="163">
        <f>1378848.9-8187.6</f>
        <v>1370661.2999999998</v>
      </c>
      <c r="H646" s="163">
        <f>1334961.6-17521.8</f>
        <v>1317439.8</v>
      </c>
      <c r="I646" s="189"/>
    </row>
    <row r="647" spans="1:9" ht="25.5" customHeight="1" x14ac:dyDescent="0.25">
      <c r="A647" s="170"/>
      <c r="B647" s="170"/>
      <c r="C647" s="170"/>
      <c r="D647" s="170"/>
      <c r="E647" s="157"/>
      <c r="F647" s="157"/>
      <c r="G647" s="157"/>
      <c r="H647" s="157"/>
      <c r="I647" s="157"/>
    </row>
    <row r="648" spans="1:9" s="174" customFormat="1" ht="18.75" x14ac:dyDescent="0.3">
      <c r="A648" s="172" t="s">
        <v>111</v>
      </c>
      <c r="B648" s="172"/>
      <c r="C648" s="172"/>
      <c r="D648" s="172"/>
      <c r="E648" s="172"/>
      <c r="F648" s="172" t="s">
        <v>112</v>
      </c>
      <c r="G648" s="172"/>
      <c r="H648" s="172"/>
      <c r="I648" s="172"/>
    </row>
  </sheetData>
  <autoFilter ref="A18:K646" xr:uid="{00000000-0009-0000-0000-000006000000}"/>
  <mergeCells count="5">
    <mergeCell ref="A14:H14"/>
    <mergeCell ref="A16:A17"/>
    <mergeCell ref="B16:F16"/>
    <mergeCell ref="G16:H16"/>
    <mergeCell ref="A646:F646"/>
  </mergeCells>
  <pageMargins left="0.39370078740157499" right="0.39370078740157499" top="0.999999984981507" bottom="0.999999984981507" header="0.499999992490753" footer="0.499999992490753"/>
  <pageSetup paperSize="9" fitToHeight="0" orientation="landscape" r:id="rId1"/>
  <headerFooter alignWithMargins="0">
    <oddHeader>&amp;CСтраница &amp;P из &amp;N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5:I42"/>
  <sheetViews>
    <sheetView workbookViewId="0">
      <selection activeCell="I14" sqref="I14"/>
    </sheetView>
  </sheetViews>
  <sheetFormatPr defaultColWidth="9.140625" defaultRowHeight="15" x14ac:dyDescent="0.25"/>
  <cols>
    <col min="1" max="1" width="10.42578125" style="190" customWidth="1"/>
    <col min="2" max="2" width="34.42578125" style="190" customWidth="1"/>
    <col min="3" max="3" width="17.28515625" style="190" customWidth="1"/>
    <col min="4" max="4" width="17" style="192" customWidth="1"/>
    <col min="5" max="5" width="15.7109375" style="192" customWidth="1"/>
    <col min="6" max="256" width="9.140625" style="190"/>
    <col min="257" max="257" width="10.42578125" style="190" customWidth="1"/>
    <col min="258" max="258" width="34.42578125" style="190" customWidth="1"/>
    <col min="259" max="259" width="17.28515625" style="190" customWidth="1"/>
    <col min="260" max="260" width="17" style="190" customWidth="1"/>
    <col min="261" max="261" width="15.7109375" style="190" customWidth="1"/>
    <col min="262" max="512" width="9.140625" style="190"/>
    <col min="513" max="513" width="10.42578125" style="190" customWidth="1"/>
    <col min="514" max="514" width="34.42578125" style="190" customWidth="1"/>
    <col min="515" max="515" width="17.28515625" style="190" customWidth="1"/>
    <col min="516" max="516" width="17" style="190" customWidth="1"/>
    <col min="517" max="517" width="15.7109375" style="190" customWidth="1"/>
    <col min="518" max="768" width="9.140625" style="190"/>
    <col min="769" max="769" width="10.42578125" style="190" customWidth="1"/>
    <col min="770" max="770" width="34.42578125" style="190" customWidth="1"/>
    <col min="771" max="771" width="17.28515625" style="190" customWidth="1"/>
    <col min="772" max="772" width="17" style="190" customWidth="1"/>
    <col min="773" max="773" width="15.7109375" style="190" customWidth="1"/>
    <col min="774" max="1024" width="9.140625" style="190"/>
    <col min="1025" max="1025" width="10.42578125" style="190" customWidth="1"/>
    <col min="1026" max="1026" width="34.42578125" style="190" customWidth="1"/>
    <col min="1027" max="1027" width="17.28515625" style="190" customWidth="1"/>
    <col min="1028" max="1028" width="17" style="190" customWidth="1"/>
    <col min="1029" max="1029" width="15.7109375" style="190" customWidth="1"/>
    <col min="1030" max="1280" width="9.140625" style="190"/>
    <col min="1281" max="1281" width="10.42578125" style="190" customWidth="1"/>
    <col min="1282" max="1282" width="34.42578125" style="190" customWidth="1"/>
    <col min="1283" max="1283" width="17.28515625" style="190" customWidth="1"/>
    <col min="1284" max="1284" width="17" style="190" customWidth="1"/>
    <col min="1285" max="1285" width="15.7109375" style="190" customWidth="1"/>
    <col min="1286" max="1536" width="9.140625" style="190"/>
    <col min="1537" max="1537" width="10.42578125" style="190" customWidth="1"/>
    <col min="1538" max="1538" width="34.42578125" style="190" customWidth="1"/>
    <col min="1539" max="1539" width="17.28515625" style="190" customWidth="1"/>
    <col min="1540" max="1540" width="17" style="190" customWidth="1"/>
    <col min="1541" max="1541" width="15.7109375" style="190" customWidth="1"/>
    <col min="1542" max="1792" width="9.140625" style="190"/>
    <col min="1793" max="1793" width="10.42578125" style="190" customWidth="1"/>
    <col min="1794" max="1794" width="34.42578125" style="190" customWidth="1"/>
    <col min="1795" max="1795" width="17.28515625" style="190" customWidth="1"/>
    <col min="1796" max="1796" width="17" style="190" customWidth="1"/>
    <col min="1797" max="1797" width="15.7109375" style="190" customWidth="1"/>
    <col min="1798" max="2048" width="9.140625" style="190"/>
    <col min="2049" max="2049" width="10.42578125" style="190" customWidth="1"/>
    <col min="2050" max="2050" width="34.42578125" style="190" customWidth="1"/>
    <col min="2051" max="2051" width="17.28515625" style="190" customWidth="1"/>
    <col min="2052" max="2052" width="17" style="190" customWidth="1"/>
    <col min="2053" max="2053" width="15.7109375" style="190" customWidth="1"/>
    <col min="2054" max="2304" width="9.140625" style="190"/>
    <col min="2305" max="2305" width="10.42578125" style="190" customWidth="1"/>
    <col min="2306" max="2306" width="34.42578125" style="190" customWidth="1"/>
    <col min="2307" max="2307" width="17.28515625" style="190" customWidth="1"/>
    <col min="2308" max="2308" width="17" style="190" customWidth="1"/>
    <col min="2309" max="2309" width="15.7109375" style="190" customWidth="1"/>
    <col min="2310" max="2560" width="9.140625" style="190"/>
    <col min="2561" max="2561" width="10.42578125" style="190" customWidth="1"/>
    <col min="2562" max="2562" width="34.42578125" style="190" customWidth="1"/>
    <col min="2563" max="2563" width="17.28515625" style="190" customWidth="1"/>
    <col min="2564" max="2564" width="17" style="190" customWidth="1"/>
    <col min="2565" max="2565" width="15.7109375" style="190" customWidth="1"/>
    <col min="2566" max="2816" width="9.140625" style="190"/>
    <col min="2817" max="2817" width="10.42578125" style="190" customWidth="1"/>
    <col min="2818" max="2818" width="34.42578125" style="190" customWidth="1"/>
    <col min="2819" max="2819" width="17.28515625" style="190" customWidth="1"/>
    <col min="2820" max="2820" width="17" style="190" customWidth="1"/>
    <col min="2821" max="2821" width="15.7109375" style="190" customWidth="1"/>
    <col min="2822" max="3072" width="9.140625" style="190"/>
    <col min="3073" max="3073" width="10.42578125" style="190" customWidth="1"/>
    <col min="3074" max="3074" width="34.42578125" style="190" customWidth="1"/>
    <col min="3075" max="3075" width="17.28515625" style="190" customWidth="1"/>
    <col min="3076" max="3076" width="17" style="190" customWidth="1"/>
    <col min="3077" max="3077" width="15.7109375" style="190" customWidth="1"/>
    <col min="3078" max="3328" width="9.140625" style="190"/>
    <col min="3329" max="3329" width="10.42578125" style="190" customWidth="1"/>
    <col min="3330" max="3330" width="34.42578125" style="190" customWidth="1"/>
    <col min="3331" max="3331" width="17.28515625" style="190" customWidth="1"/>
    <col min="3332" max="3332" width="17" style="190" customWidth="1"/>
    <col min="3333" max="3333" width="15.7109375" style="190" customWidth="1"/>
    <col min="3334" max="3584" width="9.140625" style="190"/>
    <col min="3585" max="3585" width="10.42578125" style="190" customWidth="1"/>
    <col min="3586" max="3586" width="34.42578125" style="190" customWidth="1"/>
    <col min="3587" max="3587" width="17.28515625" style="190" customWidth="1"/>
    <col min="3588" max="3588" width="17" style="190" customWidth="1"/>
    <col min="3589" max="3589" width="15.7109375" style="190" customWidth="1"/>
    <col min="3590" max="3840" width="9.140625" style="190"/>
    <col min="3841" max="3841" width="10.42578125" style="190" customWidth="1"/>
    <col min="3842" max="3842" width="34.42578125" style="190" customWidth="1"/>
    <col min="3843" max="3843" width="17.28515625" style="190" customWidth="1"/>
    <col min="3844" max="3844" width="17" style="190" customWidth="1"/>
    <col min="3845" max="3845" width="15.7109375" style="190" customWidth="1"/>
    <col min="3846" max="4096" width="9.140625" style="190"/>
    <col min="4097" max="4097" width="10.42578125" style="190" customWidth="1"/>
    <col min="4098" max="4098" width="34.42578125" style="190" customWidth="1"/>
    <col min="4099" max="4099" width="17.28515625" style="190" customWidth="1"/>
    <col min="4100" max="4100" width="17" style="190" customWidth="1"/>
    <col min="4101" max="4101" width="15.7109375" style="190" customWidth="1"/>
    <col min="4102" max="4352" width="9.140625" style="190"/>
    <col min="4353" max="4353" width="10.42578125" style="190" customWidth="1"/>
    <col min="4354" max="4354" width="34.42578125" style="190" customWidth="1"/>
    <col min="4355" max="4355" width="17.28515625" style="190" customWidth="1"/>
    <col min="4356" max="4356" width="17" style="190" customWidth="1"/>
    <col min="4357" max="4357" width="15.7109375" style="190" customWidth="1"/>
    <col min="4358" max="4608" width="9.140625" style="190"/>
    <col min="4609" max="4609" width="10.42578125" style="190" customWidth="1"/>
    <col min="4610" max="4610" width="34.42578125" style="190" customWidth="1"/>
    <col min="4611" max="4611" width="17.28515625" style="190" customWidth="1"/>
    <col min="4612" max="4612" width="17" style="190" customWidth="1"/>
    <col min="4613" max="4613" width="15.7109375" style="190" customWidth="1"/>
    <col min="4614" max="4864" width="9.140625" style="190"/>
    <col min="4865" max="4865" width="10.42578125" style="190" customWidth="1"/>
    <col min="4866" max="4866" width="34.42578125" style="190" customWidth="1"/>
    <col min="4867" max="4867" width="17.28515625" style="190" customWidth="1"/>
    <col min="4868" max="4868" width="17" style="190" customWidth="1"/>
    <col min="4869" max="4869" width="15.7109375" style="190" customWidth="1"/>
    <col min="4870" max="5120" width="9.140625" style="190"/>
    <col min="5121" max="5121" width="10.42578125" style="190" customWidth="1"/>
    <col min="5122" max="5122" width="34.42578125" style="190" customWidth="1"/>
    <col min="5123" max="5123" width="17.28515625" style="190" customWidth="1"/>
    <col min="5124" max="5124" width="17" style="190" customWidth="1"/>
    <col min="5125" max="5125" width="15.7109375" style="190" customWidth="1"/>
    <col min="5126" max="5376" width="9.140625" style="190"/>
    <col min="5377" max="5377" width="10.42578125" style="190" customWidth="1"/>
    <col min="5378" max="5378" width="34.42578125" style="190" customWidth="1"/>
    <col min="5379" max="5379" width="17.28515625" style="190" customWidth="1"/>
    <col min="5380" max="5380" width="17" style="190" customWidth="1"/>
    <col min="5381" max="5381" width="15.7109375" style="190" customWidth="1"/>
    <col min="5382" max="5632" width="9.140625" style="190"/>
    <col min="5633" max="5633" width="10.42578125" style="190" customWidth="1"/>
    <col min="5634" max="5634" width="34.42578125" style="190" customWidth="1"/>
    <col min="5635" max="5635" width="17.28515625" style="190" customWidth="1"/>
    <col min="5636" max="5636" width="17" style="190" customWidth="1"/>
    <col min="5637" max="5637" width="15.7109375" style="190" customWidth="1"/>
    <col min="5638" max="5888" width="9.140625" style="190"/>
    <col min="5889" max="5889" width="10.42578125" style="190" customWidth="1"/>
    <col min="5890" max="5890" width="34.42578125" style="190" customWidth="1"/>
    <col min="5891" max="5891" width="17.28515625" style="190" customWidth="1"/>
    <col min="5892" max="5892" width="17" style="190" customWidth="1"/>
    <col min="5893" max="5893" width="15.7109375" style="190" customWidth="1"/>
    <col min="5894" max="6144" width="9.140625" style="190"/>
    <col min="6145" max="6145" width="10.42578125" style="190" customWidth="1"/>
    <col min="6146" max="6146" width="34.42578125" style="190" customWidth="1"/>
    <col min="6147" max="6147" width="17.28515625" style="190" customWidth="1"/>
    <col min="6148" max="6148" width="17" style="190" customWidth="1"/>
    <col min="6149" max="6149" width="15.7109375" style="190" customWidth="1"/>
    <col min="6150" max="6400" width="9.140625" style="190"/>
    <col min="6401" max="6401" width="10.42578125" style="190" customWidth="1"/>
    <col min="6402" max="6402" width="34.42578125" style="190" customWidth="1"/>
    <col min="6403" max="6403" width="17.28515625" style="190" customWidth="1"/>
    <col min="6404" max="6404" width="17" style="190" customWidth="1"/>
    <col min="6405" max="6405" width="15.7109375" style="190" customWidth="1"/>
    <col min="6406" max="6656" width="9.140625" style="190"/>
    <col min="6657" max="6657" width="10.42578125" style="190" customWidth="1"/>
    <col min="6658" max="6658" width="34.42578125" style="190" customWidth="1"/>
    <col min="6659" max="6659" width="17.28515625" style="190" customWidth="1"/>
    <col min="6660" max="6660" width="17" style="190" customWidth="1"/>
    <col min="6661" max="6661" width="15.7109375" style="190" customWidth="1"/>
    <col min="6662" max="6912" width="9.140625" style="190"/>
    <col min="6913" max="6913" width="10.42578125" style="190" customWidth="1"/>
    <col min="6914" max="6914" width="34.42578125" style="190" customWidth="1"/>
    <col min="6915" max="6915" width="17.28515625" style="190" customWidth="1"/>
    <col min="6916" max="6916" width="17" style="190" customWidth="1"/>
    <col min="6917" max="6917" width="15.7109375" style="190" customWidth="1"/>
    <col min="6918" max="7168" width="9.140625" style="190"/>
    <col min="7169" max="7169" width="10.42578125" style="190" customWidth="1"/>
    <col min="7170" max="7170" width="34.42578125" style="190" customWidth="1"/>
    <col min="7171" max="7171" width="17.28515625" style="190" customWidth="1"/>
    <col min="7172" max="7172" width="17" style="190" customWidth="1"/>
    <col min="7173" max="7173" width="15.7109375" style="190" customWidth="1"/>
    <col min="7174" max="7424" width="9.140625" style="190"/>
    <col min="7425" max="7425" width="10.42578125" style="190" customWidth="1"/>
    <col min="7426" max="7426" width="34.42578125" style="190" customWidth="1"/>
    <col min="7427" max="7427" width="17.28515625" style="190" customWidth="1"/>
    <col min="7428" max="7428" width="17" style="190" customWidth="1"/>
    <col min="7429" max="7429" width="15.7109375" style="190" customWidth="1"/>
    <col min="7430" max="7680" width="9.140625" style="190"/>
    <col min="7681" max="7681" width="10.42578125" style="190" customWidth="1"/>
    <col min="7682" max="7682" width="34.42578125" style="190" customWidth="1"/>
    <col min="7683" max="7683" width="17.28515625" style="190" customWidth="1"/>
    <col min="7684" max="7684" width="17" style="190" customWidth="1"/>
    <col min="7685" max="7685" width="15.7109375" style="190" customWidth="1"/>
    <col min="7686" max="7936" width="9.140625" style="190"/>
    <col min="7937" max="7937" width="10.42578125" style="190" customWidth="1"/>
    <col min="7938" max="7938" width="34.42578125" style="190" customWidth="1"/>
    <col min="7939" max="7939" width="17.28515625" style="190" customWidth="1"/>
    <col min="7940" max="7940" width="17" style="190" customWidth="1"/>
    <col min="7941" max="7941" width="15.7109375" style="190" customWidth="1"/>
    <col min="7942" max="8192" width="9.140625" style="190"/>
    <col min="8193" max="8193" width="10.42578125" style="190" customWidth="1"/>
    <col min="8194" max="8194" width="34.42578125" style="190" customWidth="1"/>
    <col min="8195" max="8195" width="17.28515625" style="190" customWidth="1"/>
    <col min="8196" max="8196" width="17" style="190" customWidth="1"/>
    <col min="8197" max="8197" width="15.7109375" style="190" customWidth="1"/>
    <col min="8198" max="8448" width="9.140625" style="190"/>
    <col min="8449" max="8449" width="10.42578125" style="190" customWidth="1"/>
    <col min="8450" max="8450" width="34.42578125" style="190" customWidth="1"/>
    <col min="8451" max="8451" width="17.28515625" style="190" customWidth="1"/>
    <col min="8452" max="8452" width="17" style="190" customWidth="1"/>
    <col min="8453" max="8453" width="15.7109375" style="190" customWidth="1"/>
    <col min="8454" max="8704" width="9.140625" style="190"/>
    <col min="8705" max="8705" width="10.42578125" style="190" customWidth="1"/>
    <col min="8706" max="8706" width="34.42578125" style="190" customWidth="1"/>
    <col min="8707" max="8707" width="17.28515625" style="190" customWidth="1"/>
    <col min="8708" max="8708" width="17" style="190" customWidth="1"/>
    <col min="8709" max="8709" width="15.7109375" style="190" customWidth="1"/>
    <col min="8710" max="8960" width="9.140625" style="190"/>
    <col min="8961" max="8961" width="10.42578125" style="190" customWidth="1"/>
    <col min="8962" max="8962" width="34.42578125" style="190" customWidth="1"/>
    <col min="8963" max="8963" width="17.28515625" style="190" customWidth="1"/>
    <col min="8964" max="8964" width="17" style="190" customWidth="1"/>
    <col min="8965" max="8965" width="15.7109375" style="190" customWidth="1"/>
    <col min="8966" max="9216" width="9.140625" style="190"/>
    <col min="9217" max="9217" width="10.42578125" style="190" customWidth="1"/>
    <col min="9218" max="9218" width="34.42578125" style="190" customWidth="1"/>
    <col min="9219" max="9219" width="17.28515625" style="190" customWidth="1"/>
    <col min="9220" max="9220" width="17" style="190" customWidth="1"/>
    <col min="9221" max="9221" width="15.7109375" style="190" customWidth="1"/>
    <col min="9222" max="9472" width="9.140625" style="190"/>
    <col min="9473" max="9473" width="10.42578125" style="190" customWidth="1"/>
    <col min="9474" max="9474" width="34.42578125" style="190" customWidth="1"/>
    <col min="9475" max="9475" width="17.28515625" style="190" customWidth="1"/>
    <col min="9476" max="9476" width="17" style="190" customWidth="1"/>
    <col min="9477" max="9477" width="15.7109375" style="190" customWidth="1"/>
    <col min="9478" max="9728" width="9.140625" style="190"/>
    <col min="9729" max="9729" width="10.42578125" style="190" customWidth="1"/>
    <col min="9730" max="9730" width="34.42578125" style="190" customWidth="1"/>
    <col min="9731" max="9731" width="17.28515625" style="190" customWidth="1"/>
    <col min="9732" max="9732" width="17" style="190" customWidth="1"/>
    <col min="9733" max="9733" width="15.7109375" style="190" customWidth="1"/>
    <col min="9734" max="9984" width="9.140625" style="190"/>
    <col min="9985" max="9985" width="10.42578125" style="190" customWidth="1"/>
    <col min="9986" max="9986" width="34.42578125" style="190" customWidth="1"/>
    <col min="9987" max="9987" width="17.28515625" style="190" customWidth="1"/>
    <col min="9988" max="9988" width="17" style="190" customWidth="1"/>
    <col min="9989" max="9989" width="15.7109375" style="190" customWidth="1"/>
    <col min="9990" max="10240" width="9.140625" style="190"/>
    <col min="10241" max="10241" width="10.42578125" style="190" customWidth="1"/>
    <col min="10242" max="10242" width="34.42578125" style="190" customWidth="1"/>
    <col min="10243" max="10243" width="17.28515625" style="190" customWidth="1"/>
    <col min="10244" max="10244" width="17" style="190" customWidth="1"/>
    <col min="10245" max="10245" width="15.7109375" style="190" customWidth="1"/>
    <col min="10246" max="10496" width="9.140625" style="190"/>
    <col min="10497" max="10497" width="10.42578125" style="190" customWidth="1"/>
    <col min="10498" max="10498" width="34.42578125" style="190" customWidth="1"/>
    <col min="10499" max="10499" width="17.28515625" style="190" customWidth="1"/>
    <col min="10500" max="10500" width="17" style="190" customWidth="1"/>
    <col min="10501" max="10501" width="15.7109375" style="190" customWidth="1"/>
    <col min="10502" max="10752" width="9.140625" style="190"/>
    <col min="10753" max="10753" width="10.42578125" style="190" customWidth="1"/>
    <col min="10754" max="10754" width="34.42578125" style="190" customWidth="1"/>
    <col min="10755" max="10755" width="17.28515625" style="190" customWidth="1"/>
    <col min="10756" max="10756" width="17" style="190" customWidth="1"/>
    <col min="10757" max="10757" width="15.7109375" style="190" customWidth="1"/>
    <col min="10758" max="11008" width="9.140625" style="190"/>
    <col min="11009" max="11009" width="10.42578125" style="190" customWidth="1"/>
    <col min="11010" max="11010" width="34.42578125" style="190" customWidth="1"/>
    <col min="11011" max="11011" width="17.28515625" style="190" customWidth="1"/>
    <col min="11012" max="11012" width="17" style="190" customWidth="1"/>
    <col min="11013" max="11013" width="15.7109375" style="190" customWidth="1"/>
    <col min="11014" max="11264" width="9.140625" style="190"/>
    <col min="11265" max="11265" width="10.42578125" style="190" customWidth="1"/>
    <col min="11266" max="11266" width="34.42578125" style="190" customWidth="1"/>
    <col min="11267" max="11267" width="17.28515625" style="190" customWidth="1"/>
    <col min="11268" max="11268" width="17" style="190" customWidth="1"/>
    <col min="11269" max="11269" width="15.7109375" style="190" customWidth="1"/>
    <col min="11270" max="11520" width="9.140625" style="190"/>
    <col min="11521" max="11521" width="10.42578125" style="190" customWidth="1"/>
    <col min="11522" max="11522" width="34.42578125" style="190" customWidth="1"/>
    <col min="11523" max="11523" width="17.28515625" style="190" customWidth="1"/>
    <col min="11524" max="11524" width="17" style="190" customWidth="1"/>
    <col min="11525" max="11525" width="15.7109375" style="190" customWidth="1"/>
    <col min="11526" max="11776" width="9.140625" style="190"/>
    <col min="11777" max="11777" width="10.42578125" style="190" customWidth="1"/>
    <col min="11778" max="11778" width="34.42578125" style="190" customWidth="1"/>
    <col min="11779" max="11779" width="17.28515625" style="190" customWidth="1"/>
    <col min="11780" max="11780" width="17" style="190" customWidth="1"/>
    <col min="11781" max="11781" width="15.7109375" style="190" customWidth="1"/>
    <col min="11782" max="12032" width="9.140625" style="190"/>
    <col min="12033" max="12033" width="10.42578125" style="190" customWidth="1"/>
    <col min="12034" max="12034" width="34.42578125" style="190" customWidth="1"/>
    <col min="12035" max="12035" width="17.28515625" style="190" customWidth="1"/>
    <col min="12036" max="12036" width="17" style="190" customWidth="1"/>
    <col min="12037" max="12037" width="15.7109375" style="190" customWidth="1"/>
    <col min="12038" max="12288" width="9.140625" style="190"/>
    <col min="12289" max="12289" width="10.42578125" style="190" customWidth="1"/>
    <col min="12290" max="12290" width="34.42578125" style="190" customWidth="1"/>
    <col min="12291" max="12291" width="17.28515625" style="190" customWidth="1"/>
    <col min="12292" max="12292" width="17" style="190" customWidth="1"/>
    <col min="12293" max="12293" width="15.7109375" style="190" customWidth="1"/>
    <col min="12294" max="12544" width="9.140625" style="190"/>
    <col min="12545" max="12545" width="10.42578125" style="190" customWidth="1"/>
    <col min="12546" max="12546" width="34.42578125" style="190" customWidth="1"/>
    <col min="12547" max="12547" width="17.28515625" style="190" customWidth="1"/>
    <col min="12548" max="12548" width="17" style="190" customWidth="1"/>
    <col min="12549" max="12549" width="15.7109375" style="190" customWidth="1"/>
    <col min="12550" max="12800" width="9.140625" style="190"/>
    <col min="12801" max="12801" width="10.42578125" style="190" customWidth="1"/>
    <col min="12802" max="12802" width="34.42578125" style="190" customWidth="1"/>
    <col min="12803" max="12803" width="17.28515625" style="190" customWidth="1"/>
    <col min="12804" max="12804" width="17" style="190" customWidth="1"/>
    <col min="12805" max="12805" width="15.7109375" style="190" customWidth="1"/>
    <col min="12806" max="13056" width="9.140625" style="190"/>
    <col min="13057" max="13057" width="10.42578125" style="190" customWidth="1"/>
    <col min="13058" max="13058" width="34.42578125" style="190" customWidth="1"/>
    <col min="13059" max="13059" width="17.28515625" style="190" customWidth="1"/>
    <col min="13060" max="13060" width="17" style="190" customWidth="1"/>
    <col min="13061" max="13061" width="15.7109375" style="190" customWidth="1"/>
    <col min="13062" max="13312" width="9.140625" style="190"/>
    <col min="13313" max="13313" width="10.42578125" style="190" customWidth="1"/>
    <col min="13314" max="13314" width="34.42578125" style="190" customWidth="1"/>
    <col min="13315" max="13315" width="17.28515625" style="190" customWidth="1"/>
    <col min="13316" max="13316" width="17" style="190" customWidth="1"/>
    <col min="13317" max="13317" width="15.7109375" style="190" customWidth="1"/>
    <col min="13318" max="13568" width="9.140625" style="190"/>
    <col min="13569" max="13569" width="10.42578125" style="190" customWidth="1"/>
    <col min="13570" max="13570" width="34.42578125" style="190" customWidth="1"/>
    <col min="13571" max="13571" width="17.28515625" style="190" customWidth="1"/>
    <col min="13572" max="13572" width="17" style="190" customWidth="1"/>
    <col min="13573" max="13573" width="15.7109375" style="190" customWidth="1"/>
    <col min="13574" max="13824" width="9.140625" style="190"/>
    <col min="13825" max="13825" width="10.42578125" style="190" customWidth="1"/>
    <col min="13826" max="13826" width="34.42578125" style="190" customWidth="1"/>
    <col min="13827" max="13827" width="17.28515625" style="190" customWidth="1"/>
    <col min="13828" max="13828" width="17" style="190" customWidth="1"/>
    <col min="13829" max="13829" width="15.7109375" style="190" customWidth="1"/>
    <col min="13830" max="14080" width="9.140625" style="190"/>
    <col min="14081" max="14081" width="10.42578125" style="190" customWidth="1"/>
    <col min="14082" max="14082" width="34.42578125" style="190" customWidth="1"/>
    <col min="14083" max="14083" width="17.28515625" style="190" customWidth="1"/>
    <col min="14084" max="14084" width="17" style="190" customWidth="1"/>
    <col min="14085" max="14085" width="15.7109375" style="190" customWidth="1"/>
    <col min="14086" max="14336" width="9.140625" style="190"/>
    <col min="14337" max="14337" width="10.42578125" style="190" customWidth="1"/>
    <col min="14338" max="14338" width="34.42578125" style="190" customWidth="1"/>
    <col min="14339" max="14339" width="17.28515625" style="190" customWidth="1"/>
    <col min="14340" max="14340" width="17" style="190" customWidth="1"/>
    <col min="14341" max="14341" width="15.7109375" style="190" customWidth="1"/>
    <col min="14342" max="14592" width="9.140625" style="190"/>
    <col min="14593" max="14593" width="10.42578125" style="190" customWidth="1"/>
    <col min="14594" max="14594" width="34.42578125" style="190" customWidth="1"/>
    <col min="14595" max="14595" width="17.28515625" style="190" customWidth="1"/>
    <col min="14596" max="14596" width="17" style="190" customWidth="1"/>
    <col min="14597" max="14597" width="15.7109375" style="190" customWidth="1"/>
    <col min="14598" max="14848" width="9.140625" style="190"/>
    <col min="14849" max="14849" width="10.42578125" style="190" customWidth="1"/>
    <col min="14850" max="14850" width="34.42578125" style="190" customWidth="1"/>
    <col min="14851" max="14851" width="17.28515625" style="190" customWidth="1"/>
    <col min="14852" max="14852" width="17" style="190" customWidth="1"/>
    <col min="14853" max="14853" width="15.7109375" style="190" customWidth="1"/>
    <col min="14854" max="15104" width="9.140625" style="190"/>
    <col min="15105" max="15105" width="10.42578125" style="190" customWidth="1"/>
    <col min="15106" max="15106" width="34.42578125" style="190" customWidth="1"/>
    <col min="15107" max="15107" width="17.28515625" style="190" customWidth="1"/>
    <col min="15108" max="15108" width="17" style="190" customWidth="1"/>
    <col min="15109" max="15109" width="15.7109375" style="190" customWidth="1"/>
    <col min="15110" max="15360" width="9.140625" style="190"/>
    <col min="15361" max="15361" width="10.42578125" style="190" customWidth="1"/>
    <col min="15362" max="15362" width="34.42578125" style="190" customWidth="1"/>
    <col min="15363" max="15363" width="17.28515625" style="190" customWidth="1"/>
    <col min="15364" max="15364" width="17" style="190" customWidth="1"/>
    <col min="15365" max="15365" width="15.7109375" style="190" customWidth="1"/>
    <col min="15366" max="15616" width="9.140625" style="190"/>
    <col min="15617" max="15617" width="10.42578125" style="190" customWidth="1"/>
    <col min="15618" max="15618" width="34.42578125" style="190" customWidth="1"/>
    <col min="15619" max="15619" width="17.28515625" style="190" customWidth="1"/>
    <col min="15620" max="15620" width="17" style="190" customWidth="1"/>
    <col min="15621" max="15621" width="15.7109375" style="190" customWidth="1"/>
    <col min="15622" max="15872" width="9.140625" style="190"/>
    <col min="15873" max="15873" width="10.42578125" style="190" customWidth="1"/>
    <col min="15874" max="15874" width="34.42578125" style="190" customWidth="1"/>
    <col min="15875" max="15875" width="17.28515625" style="190" customWidth="1"/>
    <col min="15876" max="15876" width="17" style="190" customWidth="1"/>
    <col min="15877" max="15877" width="15.7109375" style="190" customWidth="1"/>
    <col min="15878" max="16128" width="9.140625" style="190"/>
    <col min="16129" max="16129" width="10.42578125" style="190" customWidth="1"/>
    <col min="16130" max="16130" width="34.42578125" style="190" customWidth="1"/>
    <col min="16131" max="16131" width="17.28515625" style="190" customWidth="1"/>
    <col min="16132" max="16132" width="17" style="190" customWidth="1"/>
    <col min="16133" max="16133" width="15.7109375" style="190" customWidth="1"/>
    <col min="16134" max="16384" width="9.140625" style="190"/>
  </cols>
  <sheetData>
    <row r="15" spans="3:3" hidden="1" x14ac:dyDescent="0.25">
      <c r="C15" s="191"/>
    </row>
    <row r="16" spans="3:3" hidden="1" x14ac:dyDescent="0.25">
      <c r="C16" s="191"/>
    </row>
    <row r="17" spans="1:8" hidden="1" x14ac:dyDescent="0.25">
      <c r="C17" s="191"/>
    </row>
    <row r="18" spans="1:8" hidden="1" x14ac:dyDescent="0.25">
      <c r="C18" s="191"/>
    </row>
    <row r="19" spans="1:8" hidden="1" x14ac:dyDescent="0.25"/>
    <row r="20" spans="1:8" hidden="1" x14ac:dyDescent="0.25"/>
    <row r="21" spans="1:8" hidden="1" x14ac:dyDescent="0.25">
      <c r="A21" s="193"/>
      <c r="B21" s="193"/>
      <c r="C21" s="193"/>
      <c r="D21" s="194"/>
      <c r="E21" s="194"/>
      <c r="F21" s="193"/>
      <c r="G21" s="193"/>
      <c r="H21" s="193"/>
    </row>
    <row r="22" spans="1:8" ht="60.6" customHeight="1" x14ac:dyDescent="0.25">
      <c r="A22" s="231" t="s">
        <v>810</v>
      </c>
      <c r="B22" s="231"/>
      <c r="C22" s="231"/>
      <c r="D22" s="231"/>
      <c r="E22" s="231"/>
      <c r="F22" s="193"/>
      <c r="G22" s="193"/>
      <c r="H22" s="193"/>
    </row>
    <row r="23" spans="1:8" x14ac:dyDescent="0.25">
      <c r="A23" s="193"/>
      <c r="B23" s="193"/>
      <c r="C23" s="193"/>
      <c r="D23" s="194"/>
      <c r="E23" s="194"/>
      <c r="F23" s="193"/>
      <c r="G23" s="193"/>
      <c r="H23" s="193"/>
    </row>
    <row r="24" spans="1:8" x14ac:dyDescent="0.25">
      <c r="A24" s="193"/>
      <c r="B24" s="193"/>
      <c r="D24" s="194"/>
      <c r="E24" s="195" t="s">
        <v>0</v>
      </c>
      <c r="F24" s="193"/>
      <c r="G24" s="193"/>
      <c r="H24" s="193"/>
    </row>
    <row r="25" spans="1:8" ht="34.9" customHeight="1" x14ac:dyDescent="0.25">
      <c r="A25" s="232" t="s">
        <v>811</v>
      </c>
      <c r="B25" s="233" t="s">
        <v>812</v>
      </c>
      <c r="C25" s="233" t="s">
        <v>813</v>
      </c>
      <c r="D25" s="233"/>
      <c r="E25" s="233"/>
      <c r="F25" s="193"/>
      <c r="G25" s="193"/>
      <c r="H25" s="193"/>
    </row>
    <row r="26" spans="1:8" ht="15.75" x14ac:dyDescent="0.25">
      <c r="A26" s="232"/>
      <c r="B26" s="233"/>
      <c r="C26" s="196">
        <v>2022</v>
      </c>
      <c r="D26" s="197">
        <v>2023</v>
      </c>
      <c r="E26" s="197">
        <v>2024</v>
      </c>
      <c r="F26" s="193"/>
      <c r="G26" s="193"/>
      <c r="H26" s="193"/>
    </row>
    <row r="27" spans="1:8" ht="18.75" x14ac:dyDescent="0.3">
      <c r="A27" s="198">
        <v>1</v>
      </c>
      <c r="B27" s="199" t="s">
        <v>814</v>
      </c>
      <c r="C27" s="200">
        <v>873.6</v>
      </c>
      <c r="D27" s="200">
        <v>0</v>
      </c>
      <c r="E27" s="200">
        <v>0</v>
      </c>
      <c r="F27" s="193"/>
      <c r="G27" s="193"/>
      <c r="H27" s="193"/>
    </row>
    <row r="28" spans="1:8" ht="18.75" x14ac:dyDescent="0.3">
      <c r="A28" s="198">
        <v>2</v>
      </c>
      <c r="B28" s="199" t="s">
        <v>815</v>
      </c>
      <c r="C28" s="200">
        <v>401.4</v>
      </c>
      <c r="D28" s="200">
        <v>0</v>
      </c>
      <c r="E28" s="200">
        <v>0</v>
      </c>
      <c r="F28" s="193"/>
      <c r="G28" s="193"/>
      <c r="H28" s="193"/>
    </row>
    <row r="29" spans="1:8" ht="18.75" x14ac:dyDescent="0.3">
      <c r="A29" s="201">
        <v>3</v>
      </c>
      <c r="B29" s="199" t="s">
        <v>816</v>
      </c>
      <c r="C29" s="200">
        <v>544.79999999999995</v>
      </c>
      <c r="D29" s="200">
        <v>0</v>
      </c>
      <c r="E29" s="200">
        <v>0</v>
      </c>
      <c r="F29" s="193"/>
      <c r="G29" s="193"/>
      <c r="H29" s="193"/>
    </row>
    <row r="30" spans="1:8" ht="18.75" x14ac:dyDescent="0.3">
      <c r="A30" s="201">
        <v>4</v>
      </c>
      <c r="B30" s="199" t="s">
        <v>825</v>
      </c>
      <c r="C30" s="200">
        <v>778.3</v>
      </c>
      <c r="D30" s="200">
        <v>0</v>
      </c>
      <c r="E30" s="200">
        <v>0</v>
      </c>
      <c r="F30" s="193"/>
      <c r="G30" s="193"/>
      <c r="H30" s="193"/>
    </row>
    <row r="31" spans="1:8" ht="18.75" x14ac:dyDescent="0.3">
      <c r="A31" s="201">
        <v>5</v>
      </c>
      <c r="B31" s="199" t="s">
        <v>817</v>
      </c>
      <c r="C31" s="200">
        <v>199</v>
      </c>
      <c r="D31" s="200">
        <v>0</v>
      </c>
      <c r="E31" s="200">
        <v>0</v>
      </c>
      <c r="F31" s="193"/>
      <c r="G31" s="193"/>
      <c r="H31" s="193"/>
    </row>
    <row r="32" spans="1:8" ht="18.75" x14ac:dyDescent="0.3">
      <c r="A32" s="201">
        <v>6</v>
      </c>
      <c r="B32" s="199" t="s">
        <v>818</v>
      </c>
      <c r="C32" s="200">
        <v>147.69999999999999</v>
      </c>
      <c r="D32" s="200">
        <v>0</v>
      </c>
      <c r="E32" s="200">
        <v>0</v>
      </c>
      <c r="F32" s="193"/>
      <c r="G32" s="193"/>
      <c r="H32" s="193"/>
    </row>
    <row r="33" spans="1:9" ht="18.75" x14ac:dyDescent="0.3">
      <c r="A33" s="201">
        <v>7</v>
      </c>
      <c r="B33" s="199" t="s">
        <v>819</v>
      </c>
      <c r="C33" s="200">
        <v>593.5</v>
      </c>
      <c r="D33" s="200">
        <v>0</v>
      </c>
      <c r="E33" s="200">
        <v>0</v>
      </c>
      <c r="F33" s="193"/>
      <c r="G33" s="193"/>
      <c r="H33" s="193"/>
    </row>
    <row r="34" spans="1:9" ht="18.75" x14ac:dyDescent="0.3">
      <c r="A34" s="201">
        <v>8</v>
      </c>
      <c r="B34" s="199" t="s">
        <v>820</v>
      </c>
      <c r="C34" s="200">
        <v>173.1</v>
      </c>
      <c r="D34" s="200">
        <v>0</v>
      </c>
      <c r="E34" s="200">
        <v>0</v>
      </c>
      <c r="F34" s="193"/>
      <c r="G34" s="193"/>
      <c r="H34" s="193"/>
    </row>
    <row r="35" spans="1:9" ht="18.75" x14ac:dyDescent="0.3">
      <c r="A35" s="201">
        <v>9</v>
      </c>
      <c r="B35" s="199" t="s">
        <v>821</v>
      </c>
      <c r="C35" s="200">
        <v>346.3</v>
      </c>
      <c r="D35" s="200">
        <v>0</v>
      </c>
      <c r="E35" s="200">
        <v>0</v>
      </c>
      <c r="F35" s="193"/>
      <c r="G35" s="193"/>
      <c r="H35" s="193"/>
    </row>
    <row r="36" spans="1:9" ht="18.75" x14ac:dyDescent="0.3">
      <c r="A36" s="201">
        <v>10</v>
      </c>
      <c r="B36" s="199" t="s">
        <v>826</v>
      </c>
      <c r="C36" s="200">
        <v>2942.3</v>
      </c>
      <c r="D36" s="200">
        <v>0</v>
      </c>
      <c r="E36" s="200">
        <v>0</v>
      </c>
      <c r="F36" s="193"/>
      <c r="G36" s="193"/>
      <c r="H36" s="193"/>
    </row>
    <row r="37" spans="1:9" ht="19.5" customHeight="1" x14ac:dyDescent="0.3">
      <c r="A37" s="201"/>
      <c r="B37" s="199" t="s">
        <v>822</v>
      </c>
      <c r="C37" s="200">
        <v>0</v>
      </c>
      <c r="D37" s="202">
        <v>7000</v>
      </c>
      <c r="E37" s="202">
        <v>9000</v>
      </c>
    </row>
    <row r="38" spans="1:9" ht="18.75" x14ac:dyDescent="0.3">
      <c r="A38" s="203" t="s">
        <v>823</v>
      </c>
      <c r="B38" s="204" t="s">
        <v>824</v>
      </c>
      <c r="C38" s="205">
        <f>SUM(C27:C37)</f>
        <v>7000</v>
      </c>
      <c r="D38" s="205">
        <f>SUM(D29:D37)</f>
        <v>7000</v>
      </c>
      <c r="E38" s="205">
        <f>SUM(E29:E37)</f>
        <v>9000</v>
      </c>
    </row>
    <row r="39" spans="1:9" x14ac:dyDescent="0.25">
      <c r="A39" s="206"/>
      <c r="B39" s="206"/>
      <c r="C39" s="206"/>
    </row>
    <row r="40" spans="1:9" x14ac:dyDescent="0.25">
      <c r="A40" s="206"/>
      <c r="B40" s="206"/>
      <c r="C40" s="206"/>
    </row>
    <row r="41" spans="1:9" x14ac:dyDescent="0.25">
      <c r="A41" s="206"/>
      <c r="B41" s="206"/>
      <c r="C41" s="206"/>
    </row>
    <row r="42" spans="1:9" s="207" customFormat="1" ht="16.5" x14ac:dyDescent="0.25">
      <c r="A42" s="207" t="s">
        <v>111</v>
      </c>
      <c r="B42" s="208"/>
      <c r="C42" s="208"/>
      <c r="D42" s="234" t="s">
        <v>112</v>
      </c>
      <c r="E42" s="234"/>
      <c r="G42" s="209"/>
      <c r="H42" s="209"/>
      <c r="I42" s="209"/>
    </row>
  </sheetData>
  <mergeCells count="5">
    <mergeCell ref="A22:E22"/>
    <mergeCell ref="A25:A26"/>
    <mergeCell ref="B25:B26"/>
    <mergeCell ref="C25:E25"/>
    <mergeCell ref="D42:E42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7"/>
  <sheetViews>
    <sheetView workbookViewId="0">
      <selection activeCell="E12" sqref="E12"/>
    </sheetView>
  </sheetViews>
  <sheetFormatPr defaultColWidth="37.5703125" defaultRowHeight="55.5" customHeight="1" x14ac:dyDescent="0.25"/>
  <cols>
    <col min="1" max="1" width="41.85546875" style="122" customWidth="1"/>
    <col min="2" max="2" width="23.140625" style="122" customWidth="1"/>
    <col min="3" max="3" width="23.5703125" style="122" customWidth="1"/>
    <col min="4" max="4" width="22.7109375" style="122" customWidth="1"/>
    <col min="5" max="16384" width="37.5703125" style="122"/>
  </cols>
  <sheetData>
    <row r="1" spans="1:8" ht="18" customHeight="1" x14ac:dyDescent="0.25">
      <c r="C1" s="123"/>
      <c r="D1" s="2"/>
    </row>
    <row r="2" spans="1:8" ht="13.5" customHeight="1" x14ac:dyDescent="0.25">
      <c r="C2" s="123"/>
      <c r="D2" s="2"/>
    </row>
    <row r="3" spans="1:8" ht="13.5" customHeight="1" x14ac:dyDescent="0.25">
      <c r="C3" s="123"/>
      <c r="D3" s="2"/>
    </row>
    <row r="4" spans="1:8" ht="14.25" customHeight="1" x14ac:dyDescent="0.25">
      <c r="C4" s="123"/>
      <c r="D4" s="124"/>
    </row>
    <row r="5" spans="1:8" ht="15" customHeight="1" x14ac:dyDescent="0.25">
      <c r="C5" s="123"/>
      <c r="D5" s="125"/>
    </row>
    <row r="6" spans="1:8" ht="15" customHeight="1" x14ac:dyDescent="0.25">
      <c r="A6" s="126"/>
      <c r="B6" s="123"/>
      <c r="D6" s="126"/>
    </row>
    <row r="7" spans="1:8" ht="15" customHeight="1" x14ac:dyDescent="0.25">
      <c r="A7" s="126"/>
      <c r="B7" s="123"/>
      <c r="D7" s="126"/>
    </row>
    <row r="8" spans="1:8" ht="15" customHeight="1" x14ac:dyDescent="0.25">
      <c r="A8" s="126"/>
      <c r="B8" s="123"/>
      <c r="D8" s="126"/>
    </row>
    <row r="9" spans="1:8" ht="15" customHeight="1" x14ac:dyDescent="0.25">
      <c r="A9" s="126"/>
      <c r="B9" s="123"/>
      <c r="D9" s="126"/>
    </row>
    <row r="10" spans="1:8" ht="15" customHeight="1" x14ac:dyDescent="0.25">
      <c r="A10" s="126"/>
      <c r="B10" s="123"/>
      <c r="D10" s="126"/>
    </row>
    <row r="11" spans="1:8" ht="20.25" customHeight="1" x14ac:dyDescent="0.25">
      <c r="A11" s="126"/>
      <c r="B11" s="123"/>
      <c r="D11" s="126"/>
    </row>
    <row r="12" spans="1:8" ht="47.25" customHeight="1" x14ac:dyDescent="0.3">
      <c r="A12" s="235" t="s">
        <v>755</v>
      </c>
      <c r="B12" s="235"/>
      <c r="C12" s="235"/>
      <c r="D12" s="235"/>
    </row>
    <row r="13" spans="1:8" ht="21" customHeight="1" x14ac:dyDescent="0.25">
      <c r="A13" s="127"/>
      <c r="B13" s="127"/>
      <c r="C13" s="127"/>
      <c r="D13" s="127"/>
    </row>
    <row r="14" spans="1:8" ht="20.25" customHeight="1" x14ac:dyDescent="0.25">
      <c r="A14" s="126"/>
      <c r="B14" s="126"/>
      <c r="C14" s="126"/>
      <c r="D14" s="128" t="s">
        <v>0</v>
      </c>
    </row>
    <row r="15" spans="1:8" ht="34.5" customHeight="1" x14ac:dyDescent="0.25">
      <c r="A15" s="129" t="s">
        <v>756</v>
      </c>
      <c r="B15" s="130" t="s">
        <v>757</v>
      </c>
      <c r="C15" s="130" t="s">
        <v>758</v>
      </c>
      <c r="D15" s="131" t="s">
        <v>759</v>
      </c>
    </row>
    <row r="16" spans="1:8" ht="30" customHeight="1" x14ac:dyDescent="0.25">
      <c r="A16" s="132" t="s">
        <v>760</v>
      </c>
      <c r="B16" s="133">
        <f>B18+B22</f>
        <v>16283.67202</v>
      </c>
      <c r="C16" s="133">
        <f>C18+C22</f>
        <v>17332.006549999998</v>
      </c>
      <c r="D16" s="133">
        <f>D18+D22</f>
        <v>18262.886550000003</v>
      </c>
      <c r="E16" s="134"/>
      <c r="F16" s="134"/>
      <c r="G16" s="134"/>
      <c r="H16" s="134"/>
    </row>
    <row r="17" spans="1:9" ht="26.25" customHeight="1" x14ac:dyDescent="0.25">
      <c r="A17" s="132" t="s">
        <v>761</v>
      </c>
      <c r="B17" s="133"/>
      <c r="C17" s="133"/>
      <c r="D17" s="133"/>
    </row>
    <row r="18" spans="1:9" ht="55.5" customHeight="1" x14ac:dyDescent="0.25">
      <c r="A18" s="135" t="s">
        <v>762</v>
      </c>
      <c r="B18" s="136">
        <f>B19+B20</f>
        <v>16283.67202</v>
      </c>
      <c r="C18" s="136">
        <f t="shared" ref="C18:D18" si="0">C19+C20</f>
        <v>17332.006549999998</v>
      </c>
      <c r="D18" s="136">
        <f t="shared" si="0"/>
        <v>18262.886550000003</v>
      </c>
      <c r="F18" s="134"/>
      <c r="G18" s="134"/>
      <c r="H18" s="134"/>
      <c r="I18" s="134"/>
    </row>
    <row r="19" spans="1:9" ht="27" customHeight="1" x14ac:dyDescent="0.25">
      <c r="A19" s="132" t="s">
        <v>763</v>
      </c>
      <c r="B19" s="137">
        <v>16283.67202</v>
      </c>
      <c r="C19" s="137">
        <v>33615.678569999996</v>
      </c>
      <c r="D19" s="137">
        <v>51878.565119999999</v>
      </c>
    </row>
    <row r="20" spans="1:9" ht="22.5" customHeight="1" x14ac:dyDescent="0.25">
      <c r="A20" s="132" t="s">
        <v>764</v>
      </c>
      <c r="B20" s="137"/>
      <c r="C20" s="137">
        <v>-16283.67202</v>
      </c>
      <c r="D20" s="137">
        <v>-33615.678569999996</v>
      </c>
    </row>
    <row r="21" spans="1:9" ht="69" customHeight="1" x14ac:dyDescent="0.25">
      <c r="A21" s="132" t="s">
        <v>765</v>
      </c>
      <c r="B21" s="138" t="s">
        <v>766</v>
      </c>
      <c r="C21" s="138" t="s">
        <v>766</v>
      </c>
      <c r="D21" s="138" t="s">
        <v>766</v>
      </c>
    </row>
    <row r="22" spans="1:9" ht="63.75" customHeight="1" x14ac:dyDescent="0.25">
      <c r="A22" s="135" t="s">
        <v>767</v>
      </c>
      <c r="B22" s="136">
        <f>B23+B24</f>
        <v>0</v>
      </c>
      <c r="C22" s="136">
        <f>C23+C24</f>
        <v>0</v>
      </c>
      <c r="D22" s="136">
        <f>D23+D24</f>
        <v>0</v>
      </c>
    </row>
    <row r="23" spans="1:9" ht="30" customHeight="1" x14ac:dyDescent="0.25">
      <c r="A23" s="132" t="s">
        <v>763</v>
      </c>
      <c r="B23" s="137">
        <v>0</v>
      </c>
      <c r="C23" s="137">
        <v>0</v>
      </c>
      <c r="D23" s="137">
        <v>0</v>
      </c>
    </row>
    <row r="24" spans="1:9" ht="26.25" customHeight="1" x14ac:dyDescent="0.25">
      <c r="A24" s="132" t="s">
        <v>764</v>
      </c>
      <c r="B24" s="137">
        <v>0</v>
      </c>
      <c r="C24" s="137">
        <v>0</v>
      </c>
      <c r="D24" s="137">
        <v>0</v>
      </c>
      <c r="F24" s="134"/>
      <c r="G24" s="134"/>
      <c r="H24" s="134"/>
    </row>
    <row r="25" spans="1:9" ht="64.5" customHeight="1" x14ac:dyDescent="0.25">
      <c r="A25" s="132" t="s">
        <v>765</v>
      </c>
      <c r="B25" s="138" t="s">
        <v>768</v>
      </c>
      <c r="C25" s="138" t="s">
        <v>768</v>
      </c>
      <c r="D25" s="138" t="s">
        <v>768</v>
      </c>
    </row>
    <row r="26" spans="1:9" ht="17.25" customHeight="1" x14ac:dyDescent="0.25"/>
    <row r="27" spans="1:9" ht="26.25" customHeight="1" x14ac:dyDescent="0.25">
      <c r="A27" s="122" t="s">
        <v>692</v>
      </c>
      <c r="D27" s="151" t="s">
        <v>769</v>
      </c>
    </row>
  </sheetData>
  <mergeCells count="1">
    <mergeCell ref="A12:D1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13</vt:i4>
      </vt:variant>
    </vt:vector>
  </HeadingPairs>
  <TitlesOfParts>
    <vt:vector size="24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прил11</vt:lpstr>
      <vt:lpstr>прил2!Заголовки_для_печати</vt:lpstr>
      <vt:lpstr>прил3!Заголовки_для_печати</vt:lpstr>
      <vt:lpstr>прил4!Заголовки_для_печати</vt:lpstr>
      <vt:lpstr>прил5!Заголовки_для_печати</vt:lpstr>
      <vt:lpstr>прил6!Заголовки_для_печати</vt:lpstr>
      <vt:lpstr>прил7!Заголовки_для_печати</vt:lpstr>
      <vt:lpstr>прил1!Область_печати</vt:lpstr>
      <vt:lpstr>прил11!Область_печати</vt:lpstr>
      <vt:lpstr>прил3!Область_печати</vt:lpstr>
      <vt:lpstr>прил4!Область_печати</vt:lpstr>
      <vt:lpstr>прил5!Область_печати</vt:lpstr>
      <vt:lpstr>прил6!Область_печати</vt:lpstr>
      <vt:lpstr>прил8!Область_печати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Duma</cp:lastModifiedBy>
  <cp:lastPrinted>2022-06-09T06:47:44Z</cp:lastPrinted>
  <dcterms:created xsi:type="dcterms:W3CDTF">2021-05-19T02:49:53Z</dcterms:created>
  <dcterms:modified xsi:type="dcterms:W3CDTF">2022-06-14T08:28:36Z</dcterms:modified>
</cp:coreProperties>
</file>